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/>
  <mc:AlternateContent xmlns:mc="http://schemas.openxmlformats.org/markup-compatibility/2006">
    <mc:Choice Requires="x15">
      <x15ac:absPath xmlns:x15ac="http://schemas.microsoft.com/office/spreadsheetml/2010/11/ac" url="F:\1A三二分段20260422\25-26学年公告（24、25级）\24已结最终总评成绩（公示成绩去身份证号码）\"/>
    </mc:Choice>
  </mc:AlternateContent>
  <xr:revisionPtr revIDLastSave="0" documentId="13_ncr:1_{E9AF4AF8-3235-4629-991A-235A5D7B2D83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24现代物业管理" sheetId="3" r:id="rId1"/>
  </sheets>
  <definedNames>
    <definedName name="_xlnm._FilterDatabase" localSheetId="0" hidden="1">'24现代物业管理'!$A$3:$T$48</definedName>
    <definedName name="_xlnm.Print_Titles" localSheetId="0">'24现代物业管理'!$2:$3</definedName>
  </definedNames>
  <calcPr calcId="191029"/>
</workbook>
</file>

<file path=xl/calcChain.xml><?xml version="1.0" encoding="utf-8"?>
<calcChain xmlns="http://schemas.openxmlformats.org/spreadsheetml/2006/main">
  <c r="L5" i="3" l="1"/>
  <c r="M5" i="3"/>
  <c r="L6" i="3"/>
  <c r="M6" i="3"/>
  <c r="N6" i="3" s="1"/>
  <c r="L7" i="3"/>
  <c r="M7" i="3"/>
  <c r="N7" i="3" s="1"/>
  <c r="L8" i="3"/>
  <c r="N8" i="3" s="1"/>
  <c r="M8" i="3"/>
  <c r="L9" i="3"/>
  <c r="N9" i="3" s="1"/>
  <c r="M9" i="3"/>
  <c r="L10" i="3"/>
  <c r="M10" i="3"/>
  <c r="L11" i="3"/>
  <c r="M11" i="3"/>
  <c r="L12" i="3"/>
  <c r="N12" i="3" s="1"/>
  <c r="M12" i="3"/>
  <c r="L13" i="3"/>
  <c r="N13" i="3" s="1"/>
  <c r="M13" i="3"/>
  <c r="L14" i="3"/>
  <c r="N14" i="3" s="1"/>
  <c r="M14" i="3"/>
  <c r="L15" i="3"/>
  <c r="M15" i="3"/>
  <c r="L16" i="3"/>
  <c r="N16" i="3" s="1"/>
  <c r="M16" i="3"/>
  <c r="L17" i="3"/>
  <c r="M17" i="3"/>
  <c r="L18" i="3"/>
  <c r="N18" i="3" s="1"/>
  <c r="M18" i="3"/>
  <c r="L19" i="3"/>
  <c r="N19" i="3" s="1"/>
  <c r="M19" i="3"/>
  <c r="L20" i="3"/>
  <c r="N20" i="3" s="1"/>
  <c r="M20" i="3"/>
  <c r="L21" i="3"/>
  <c r="M21" i="3"/>
  <c r="L22" i="3"/>
  <c r="N22" i="3" s="1"/>
  <c r="M22" i="3"/>
  <c r="L23" i="3"/>
  <c r="M23" i="3"/>
  <c r="L24" i="3"/>
  <c r="M24" i="3"/>
  <c r="L25" i="3"/>
  <c r="M25" i="3"/>
  <c r="L26" i="3"/>
  <c r="M26" i="3"/>
  <c r="L27" i="3"/>
  <c r="M27" i="3"/>
  <c r="L28" i="3"/>
  <c r="M28" i="3"/>
  <c r="L29" i="3"/>
  <c r="M29" i="3"/>
  <c r="L30" i="3"/>
  <c r="N30" i="3" s="1"/>
  <c r="M30" i="3"/>
  <c r="L31" i="3"/>
  <c r="M31" i="3"/>
  <c r="L32" i="3"/>
  <c r="M32" i="3"/>
  <c r="L33" i="3"/>
  <c r="M33" i="3"/>
  <c r="L34" i="3"/>
  <c r="M34" i="3"/>
  <c r="L35" i="3"/>
  <c r="M35" i="3"/>
  <c r="L36" i="3"/>
  <c r="M36" i="3"/>
  <c r="L37" i="3"/>
  <c r="M37" i="3"/>
  <c r="L38" i="3"/>
  <c r="M38" i="3"/>
  <c r="L39" i="3"/>
  <c r="M39" i="3"/>
  <c r="L40" i="3"/>
  <c r="M40" i="3"/>
  <c r="L41" i="3"/>
  <c r="M41" i="3"/>
  <c r="L42" i="3"/>
  <c r="M42" i="3"/>
  <c r="L43" i="3"/>
  <c r="M43" i="3"/>
  <c r="L44" i="3"/>
  <c r="M44" i="3"/>
  <c r="L45" i="3"/>
  <c r="M45" i="3"/>
  <c r="L46" i="3"/>
  <c r="M46" i="3"/>
  <c r="L47" i="3"/>
  <c r="M47" i="3"/>
  <c r="M4" i="3"/>
  <c r="L4" i="3"/>
  <c r="N31" i="3" l="1"/>
  <c r="N35" i="3"/>
  <c r="N33" i="3"/>
  <c r="N37" i="3"/>
  <c r="N39" i="3"/>
  <c r="N28" i="3"/>
  <c r="N27" i="3"/>
  <c r="N46" i="3"/>
  <c r="N38" i="3"/>
  <c r="N42" i="3"/>
  <c r="N4" i="3"/>
  <c r="N15" i="3"/>
  <c r="N34" i="3"/>
  <c r="N45" i="3"/>
  <c r="N41" i="3"/>
  <c r="N26" i="3"/>
  <c r="N11" i="3"/>
  <c r="N40" i="3"/>
  <c r="N29" i="3"/>
  <c r="N25" i="3"/>
  <c r="N10" i="3"/>
  <c r="N44" i="3"/>
  <c r="N47" i="3"/>
  <c r="N36" i="3"/>
  <c r="N32" i="3"/>
  <c r="N21" i="3"/>
  <c r="N17" i="3"/>
  <c r="O17" i="3" s="1"/>
  <c r="N43" i="3"/>
  <c r="O18" i="3" s="1"/>
  <c r="N24" i="3"/>
  <c r="N23" i="3"/>
  <c r="N5" i="3"/>
  <c r="O5" i="3" s="1"/>
  <c r="O25" i="3" l="1"/>
  <c r="O47" i="3"/>
  <c r="O6" i="3"/>
  <c r="O26" i="3"/>
  <c r="O27" i="3"/>
  <c r="O36" i="3"/>
  <c r="O40" i="3"/>
  <c r="O10" i="3"/>
  <c r="O33" i="3"/>
  <c r="O8" i="3"/>
  <c r="O16" i="3"/>
  <c r="O37" i="3"/>
  <c r="O29" i="3"/>
  <c r="O12" i="3"/>
  <c r="O9" i="3"/>
  <c r="O44" i="3"/>
  <c r="O11" i="3"/>
  <c r="O7" i="3"/>
  <c r="O30" i="3"/>
  <c r="O14" i="3"/>
  <c r="O20" i="3"/>
  <c r="O24" i="3"/>
  <c r="O31" i="3"/>
  <c r="O28" i="3"/>
  <c r="O21" i="3"/>
  <c r="O19" i="3"/>
  <c r="O42" i="3"/>
  <c r="O13" i="3"/>
  <c r="O23" i="3"/>
  <c r="O43" i="3"/>
  <c r="O32" i="3"/>
  <c r="O45" i="3"/>
  <c r="O22" i="3"/>
  <c r="O15" i="3"/>
  <c r="O4" i="3"/>
  <c r="O35" i="3"/>
  <c r="O38" i="3"/>
  <c r="O46" i="3"/>
  <c r="O39" i="3"/>
  <c r="O41" i="3"/>
  <c r="O34" i="3"/>
</calcChain>
</file>

<file path=xl/sharedStrings.xml><?xml version="1.0" encoding="utf-8"?>
<sst xmlns="http://schemas.openxmlformats.org/spreadsheetml/2006/main" count="80" uniqueCount="64">
  <si>
    <t>广东建设职业技术学院2025-2026学年第1学期对口中职学校三二分段转段考核课程
最终总评成绩统计表—2024级现代物业管理专业广州市城市建设职业学校</t>
  </si>
  <si>
    <t>序号</t>
  </si>
  <si>
    <t>姓名</t>
  </si>
  <si>
    <t>最终总评成绩排名</t>
  </si>
  <si>
    <t>平时成绩40%</t>
  </si>
  <si>
    <r>
      <rPr>
        <b/>
        <sz val="10"/>
        <color rgb="FF000000"/>
        <rFont val="宋体"/>
        <charset val="134"/>
      </rPr>
      <t>期末成绩6</t>
    </r>
    <r>
      <rPr>
        <sz val="10"/>
        <rFont val="宋体"/>
        <charset val="134"/>
      </rPr>
      <t>0%</t>
    </r>
  </si>
  <si>
    <t>总评成绩</t>
  </si>
  <si>
    <t>李婧芸</t>
  </si>
  <si>
    <t>夏灵萱</t>
  </si>
  <si>
    <t>陈海燕</t>
  </si>
  <si>
    <t>叶雨渟</t>
  </si>
  <si>
    <t>陈语欣</t>
  </si>
  <si>
    <t>叶晓晴</t>
  </si>
  <si>
    <t>黄楚斐</t>
  </si>
  <si>
    <t>李滢滢</t>
  </si>
  <si>
    <t>曾海欣</t>
  </si>
  <si>
    <t>林思婷</t>
  </si>
  <si>
    <t>林粤</t>
  </si>
  <si>
    <t>潘俏彤</t>
  </si>
  <si>
    <t>黎倩童</t>
  </si>
  <si>
    <t>何欣橦</t>
  </si>
  <si>
    <t>吴泳潼</t>
  </si>
  <si>
    <t>樊梓琳</t>
  </si>
  <si>
    <t>熊睿</t>
  </si>
  <si>
    <t>石志霖</t>
  </si>
  <si>
    <t>罗润清</t>
  </si>
  <si>
    <t>邵海桐</t>
  </si>
  <si>
    <t>何沛珊</t>
  </si>
  <si>
    <t>余昊洋</t>
  </si>
  <si>
    <t>蔡诗蕊</t>
  </si>
  <si>
    <t>黄婉雯</t>
  </si>
  <si>
    <t>梁菀珊</t>
  </si>
  <si>
    <t>江佳颖</t>
  </si>
  <si>
    <t>邹欣颖</t>
  </si>
  <si>
    <t>侯梓涵</t>
  </si>
  <si>
    <t>曾怡昕</t>
  </si>
  <si>
    <t>黄欣怡</t>
  </si>
  <si>
    <t>陈凯乐</t>
  </si>
  <si>
    <t>张诺妍</t>
  </si>
  <si>
    <t>方昆炎</t>
  </si>
  <si>
    <t>曾舒宇</t>
  </si>
  <si>
    <t>卢建港</t>
  </si>
  <si>
    <t>曹颖彤</t>
  </si>
  <si>
    <t>孟可</t>
  </si>
  <si>
    <t>邓芷嫣</t>
  </si>
  <si>
    <t>冯俊豪</t>
  </si>
  <si>
    <t>郭政轩</t>
  </si>
  <si>
    <t>朱子聪</t>
  </si>
  <si>
    <t>范悦铭</t>
  </si>
  <si>
    <t>王文昊</t>
  </si>
  <si>
    <t>王梓弘</t>
  </si>
  <si>
    <t>林世警</t>
  </si>
  <si>
    <t>退学</t>
  </si>
  <si>
    <t>说明：我校对与你校中高职贯通培养的2024级的2025-2026学年第1学期转段考核最终总评成绩进行了公示，公示期为2026年2月26日至2026年3月4日，共5个工作日，公示期间未曾收到任何异议，特此说明。</t>
  </si>
  <si>
    <t>成绩汇总人：</t>
  </si>
  <si>
    <t>成绩校对人：</t>
  </si>
  <si>
    <t>负责人签字：</t>
  </si>
  <si>
    <t>中职学校（公章）</t>
  </si>
  <si>
    <t>(公共基础课)
信息技术</t>
    <phoneticPr fontId="9" type="noConversion"/>
  </si>
  <si>
    <t>(专业课）
物业管理基础</t>
    <phoneticPr fontId="9" type="noConversion"/>
  </si>
  <si>
    <t>（专业课）
物业管理实务</t>
    <phoneticPr fontId="9" type="noConversion"/>
  </si>
  <si>
    <t>公共基础课折算后成绩</t>
    <phoneticPr fontId="9" type="noConversion"/>
  </si>
  <si>
    <t>专业课折算后成绩</t>
    <phoneticPr fontId="9" type="noConversion"/>
  </si>
  <si>
    <t>最终总成绩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</si>
</sst>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76" formatCode="0.00_ "/>
    <numFmt numFmtId="177" formatCode="0_ "/>
  </numFmts>
  <fonts count="10" x14ac:knownFonts="1">
    <font>
      <sz val="12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b/>
      <sz val="14"/>
      <name val="宋体"/>
      <charset val="134"/>
    </font>
    <font>
      <b/>
      <sz val="10"/>
      <name val="宋体"/>
      <charset val="134"/>
    </font>
    <font>
      <b/>
      <sz val="10"/>
      <color rgb="FF000000"/>
      <name val="宋体"/>
      <charset val="134"/>
    </font>
    <font>
      <sz val="12"/>
      <color theme="1"/>
      <name val="宋体"/>
      <charset val="134"/>
      <scheme val="minor"/>
    </font>
    <font>
      <sz val="12"/>
      <color rgb="FFFF0000"/>
      <name val="宋体"/>
      <charset val="134"/>
    </font>
    <font>
      <b/>
      <sz val="11"/>
      <name val="宋体"/>
      <charset val="134"/>
    </font>
    <font>
      <sz val="9"/>
      <name val="宋体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vertical="center"/>
    </xf>
    <xf numFmtId="0" fontId="0" fillId="0" borderId="0" xfId="0" applyAlignment="1">
      <alignment horizontal="center"/>
    </xf>
    <xf numFmtId="176" fontId="0" fillId="0" borderId="0" xfId="0" applyNumberFormat="1"/>
    <xf numFmtId="49" fontId="5" fillId="0" borderId="2" xfId="0" applyNumberFormat="1" applyFont="1" applyBorder="1" applyAlignment="1">
      <alignment horizontal="center" vertical="center" wrapText="1"/>
    </xf>
    <xf numFmtId="176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 wrapText="1"/>
    </xf>
    <xf numFmtId="177" fontId="2" fillId="0" borderId="2" xfId="0" applyNumberFormat="1" applyFont="1" applyBorder="1" applyAlignment="1">
      <alignment horizontal="center" vertical="center" wrapText="1"/>
    </xf>
    <xf numFmtId="176" fontId="2" fillId="0" borderId="2" xfId="0" applyNumberFormat="1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 vertical="center"/>
    </xf>
    <xf numFmtId="177" fontId="2" fillId="0" borderId="2" xfId="0" applyNumberFormat="1" applyFont="1" applyBorder="1" applyAlignment="1">
      <alignment horizontal="center" vertical="center"/>
    </xf>
    <xf numFmtId="1" fontId="6" fillId="0" borderId="0" xfId="0" applyNumberFormat="1" applyFont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 wrapText="1"/>
    </xf>
    <xf numFmtId="177" fontId="2" fillId="0" borderId="4" xfId="0" applyNumberFormat="1" applyFont="1" applyBorder="1" applyAlignment="1">
      <alignment horizontal="center" vertical="center" wrapText="1"/>
    </xf>
    <xf numFmtId="176" fontId="2" fillId="0" borderId="2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176" fontId="3" fillId="0" borderId="0" xfId="0" applyNumberFormat="1" applyFont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176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00000000-0011-0000-FFFF-FFFF00000000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00000000-0011-0000-FFFF-FFFF01000000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52"/>
  <sheetViews>
    <sheetView tabSelected="1" zoomScale="85" zoomScaleNormal="85" workbookViewId="0">
      <pane ySplit="3" topLeftCell="A4" activePane="bottomLeft" state="frozen"/>
      <selection pane="bottomLeft" activeCell="R3" sqref="R3"/>
    </sheetView>
  </sheetViews>
  <sheetFormatPr defaultColWidth="9" defaultRowHeight="15" x14ac:dyDescent="0.25"/>
  <cols>
    <col min="1" max="1" width="4.25" customWidth="1"/>
    <col min="2" max="2" width="7.75" style="4" customWidth="1"/>
    <col min="3" max="4" width="8.25" customWidth="1"/>
    <col min="5" max="5" width="7.83203125" style="5" customWidth="1"/>
    <col min="6" max="6" width="7.75" customWidth="1"/>
    <col min="7" max="7" width="7.5" customWidth="1"/>
    <col min="8" max="8" width="8.25" customWidth="1"/>
    <col min="9" max="9" width="7" customWidth="1"/>
    <col min="10" max="10" width="6.75" customWidth="1"/>
    <col min="11" max="11" width="8.33203125" customWidth="1"/>
    <col min="12" max="14" width="11.08203125" customWidth="1"/>
    <col min="15" max="15" width="9.25" customWidth="1"/>
  </cols>
  <sheetData>
    <row r="1" spans="1:15" ht="50.5" customHeight="1" x14ac:dyDescent="0.25">
      <c r="A1" s="24" t="s">
        <v>0</v>
      </c>
      <c r="B1" s="24"/>
      <c r="C1" s="24"/>
      <c r="D1" s="24"/>
      <c r="E1" s="25"/>
      <c r="F1" s="24"/>
      <c r="G1" s="24"/>
      <c r="H1" s="24"/>
      <c r="I1" s="24"/>
      <c r="J1" s="24"/>
      <c r="K1" s="24"/>
      <c r="L1" s="24"/>
      <c r="M1" s="24"/>
      <c r="N1" s="24"/>
      <c r="O1" s="24"/>
    </row>
    <row r="2" spans="1:15" s="1" customFormat="1" ht="33" customHeight="1" x14ac:dyDescent="0.25">
      <c r="A2" s="30" t="s">
        <v>1</v>
      </c>
      <c r="B2" s="30" t="s">
        <v>2</v>
      </c>
      <c r="C2" s="26" t="s">
        <v>58</v>
      </c>
      <c r="D2" s="26"/>
      <c r="E2" s="27"/>
      <c r="F2" s="28" t="s">
        <v>59</v>
      </c>
      <c r="G2" s="28"/>
      <c r="H2" s="26"/>
      <c r="I2" s="26" t="s">
        <v>60</v>
      </c>
      <c r="J2" s="26"/>
      <c r="K2" s="26"/>
      <c r="L2" s="26" t="s">
        <v>61</v>
      </c>
      <c r="M2" s="26" t="s">
        <v>62</v>
      </c>
      <c r="N2" s="32" t="s">
        <v>63</v>
      </c>
      <c r="O2" s="26" t="s">
        <v>3</v>
      </c>
    </row>
    <row r="3" spans="1:15" s="1" customFormat="1" ht="33" customHeight="1" x14ac:dyDescent="0.25">
      <c r="A3" s="31"/>
      <c r="B3" s="31"/>
      <c r="C3" s="6" t="s">
        <v>4</v>
      </c>
      <c r="D3" s="6" t="s">
        <v>5</v>
      </c>
      <c r="E3" s="7" t="s">
        <v>6</v>
      </c>
      <c r="F3" s="8" t="s">
        <v>4</v>
      </c>
      <c r="G3" s="8" t="s">
        <v>5</v>
      </c>
      <c r="H3" s="6" t="s">
        <v>6</v>
      </c>
      <c r="I3" s="6" t="s">
        <v>4</v>
      </c>
      <c r="J3" s="6" t="s">
        <v>5</v>
      </c>
      <c r="K3" s="6" t="s">
        <v>6</v>
      </c>
      <c r="L3" s="26"/>
      <c r="M3" s="26"/>
      <c r="N3" s="33"/>
      <c r="O3" s="26"/>
    </row>
    <row r="4" spans="1:15" s="2" customFormat="1" ht="24.65" customHeight="1" x14ac:dyDescent="0.25">
      <c r="A4" s="9">
        <v>1</v>
      </c>
      <c r="B4" s="10" t="s">
        <v>7</v>
      </c>
      <c r="C4" s="11">
        <v>89</v>
      </c>
      <c r="D4" s="9">
        <v>94</v>
      </c>
      <c r="E4" s="12">
        <v>92</v>
      </c>
      <c r="F4" s="9">
        <v>96</v>
      </c>
      <c r="G4" s="9">
        <v>95</v>
      </c>
      <c r="H4" s="13">
        <v>95.4</v>
      </c>
      <c r="I4" s="14">
        <v>95</v>
      </c>
      <c r="J4" s="9">
        <v>100</v>
      </c>
      <c r="K4" s="12">
        <v>97</v>
      </c>
      <c r="L4" s="12">
        <f>E4*0.4</f>
        <v>36.800000000000004</v>
      </c>
      <c r="M4" s="12">
        <f>(H4+K4)/2*0.6</f>
        <v>57.72</v>
      </c>
      <c r="N4" s="12">
        <f>L4+M4</f>
        <v>94.52000000000001</v>
      </c>
      <c r="O4" s="9">
        <f>_xlfn.RANK.EQ(N4,N:N,0)</f>
        <v>1</v>
      </c>
    </row>
    <row r="5" spans="1:15" s="2" customFormat="1" ht="24.65" customHeight="1" x14ac:dyDescent="0.25">
      <c r="A5" s="9">
        <v>2</v>
      </c>
      <c r="B5" s="10" t="s">
        <v>8</v>
      </c>
      <c r="C5" s="11">
        <v>89</v>
      </c>
      <c r="D5" s="9">
        <v>93</v>
      </c>
      <c r="E5" s="12">
        <v>91.4</v>
      </c>
      <c r="F5" s="9">
        <v>90</v>
      </c>
      <c r="G5" s="9">
        <v>98</v>
      </c>
      <c r="H5" s="13">
        <v>94.8</v>
      </c>
      <c r="I5" s="14">
        <v>97</v>
      </c>
      <c r="J5" s="9">
        <v>95</v>
      </c>
      <c r="K5" s="12">
        <v>96.2</v>
      </c>
      <c r="L5" s="12">
        <f t="shared" ref="L5:L47" si="0">E5*0.4</f>
        <v>36.56</v>
      </c>
      <c r="M5" s="12">
        <f t="shared" ref="M5:M47" si="1">(H5+K5)/2*0.6</f>
        <v>57.3</v>
      </c>
      <c r="N5" s="12">
        <f t="shared" ref="N5:N47" si="2">L5+M5</f>
        <v>93.86</v>
      </c>
      <c r="O5" s="9">
        <f t="shared" ref="O5:O47" si="3">_xlfn.RANK.EQ(N5,N:N,0)</f>
        <v>2</v>
      </c>
    </row>
    <row r="6" spans="1:15" s="2" customFormat="1" ht="24.65" customHeight="1" x14ac:dyDescent="0.25">
      <c r="A6" s="9">
        <v>3</v>
      </c>
      <c r="B6" s="10" t="s">
        <v>9</v>
      </c>
      <c r="C6" s="11">
        <v>88</v>
      </c>
      <c r="D6" s="9">
        <v>90</v>
      </c>
      <c r="E6" s="12">
        <v>89.2</v>
      </c>
      <c r="F6" s="9">
        <v>92</v>
      </c>
      <c r="G6" s="9">
        <v>96</v>
      </c>
      <c r="H6" s="13">
        <v>94.4</v>
      </c>
      <c r="I6" s="14">
        <v>97</v>
      </c>
      <c r="J6" s="9">
        <v>100</v>
      </c>
      <c r="K6" s="12">
        <v>98.2</v>
      </c>
      <c r="L6" s="12">
        <f t="shared" si="0"/>
        <v>35.68</v>
      </c>
      <c r="M6" s="12">
        <f t="shared" si="1"/>
        <v>57.78</v>
      </c>
      <c r="N6" s="12">
        <f t="shared" si="2"/>
        <v>93.460000000000008</v>
      </c>
      <c r="O6" s="9">
        <f t="shared" si="3"/>
        <v>4</v>
      </c>
    </row>
    <row r="7" spans="1:15" s="2" customFormat="1" ht="24.65" customHeight="1" x14ac:dyDescent="0.25">
      <c r="A7" s="9">
        <v>4</v>
      </c>
      <c r="B7" s="10" t="s">
        <v>10</v>
      </c>
      <c r="C7" s="11">
        <v>89</v>
      </c>
      <c r="D7" s="9">
        <v>93</v>
      </c>
      <c r="E7" s="12">
        <v>91.4</v>
      </c>
      <c r="F7" s="9">
        <v>92</v>
      </c>
      <c r="G7" s="9">
        <v>98</v>
      </c>
      <c r="H7" s="13">
        <v>95.6</v>
      </c>
      <c r="I7" s="14">
        <v>91</v>
      </c>
      <c r="J7" s="9">
        <v>100</v>
      </c>
      <c r="K7" s="12">
        <v>94.6</v>
      </c>
      <c r="L7" s="12">
        <f t="shared" si="0"/>
        <v>36.56</v>
      </c>
      <c r="M7" s="12">
        <f t="shared" si="1"/>
        <v>57.059999999999995</v>
      </c>
      <c r="N7" s="12">
        <f t="shared" si="2"/>
        <v>93.62</v>
      </c>
      <c r="O7" s="9">
        <f t="shared" si="3"/>
        <v>3</v>
      </c>
    </row>
    <row r="8" spans="1:15" s="2" customFormat="1" ht="24.65" customHeight="1" x14ac:dyDescent="0.25">
      <c r="A8" s="9">
        <v>5</v>
      </c>
      <c r="B8" s="10" t="s">
        <v>11</v>
      </c>
      <c r="C8" s="11">
        <v>87</v>
      </c>
      <c r="D8" s="9">
        <v>90</v>
      </c>
      <c r="E8" s="12">
        <v>88.8</v>
      </c>
      <c r="F8" s="9">
        <v>91</v>
      </c>
      <c r="G8" s="9">
        <v>98</v>
      </c>
      <c r="H8" s="13">
        <v>95.2</v>
      </c>
      <c r="I8" s="14">
        <v>95</v>
      </c>
      <c r="J8" s="9">
        <v>98</v>
      </c>
      <c r="K8" s="12">
        <v>96.2</v>
      </c>
      <c r="L8" s="12">
        <f t="shared" si="0"/>
        <v>35.520000000000003</v>
      </c>
      <c r="M8" s="12">
        <f t="shared" si="1"/>
        <v>57.42</v>
      </c>
      <c r="N8" s="12">
        <f t="shared" si="2"/>
        <v>92.94</v>
      </c>
      <c r="O8" s="9">
        <f t="shared" si="3"/>
        <v>6</v>
      </c>
    </row>
    <row r="9" spans="1:15" s="2" customFormat="1" ht="24.65" customHeight="1" x14ac:dyDescent="0.25">
      <c r="A9" s="9">
        <v>6</v>
      </c>
      <c r="B9" s="10" t="s">
        <v>12</v>
      </c>
      <c r="C9" s="11">
        <v>92</v>
      </c>
      <c r="D9" s="9">
        <v>96</v>
      </c>
      <c r="E9" s="12">
        <v>94.4</v>
      </c>
      <c r="F9" s="9">
        <v>92</v>
      </c>
      <c r="G9" s="9">
        <v>98</v>
      </c>
      <c r="H9" s="13">
        <v>95.6</v>
      </c>
      <c r="I9" s="14">
        <v>86</v>
      </c>
      <c r="J9" s="9">
        <v>93</v>
      </c>
      <c r="K9" s="12">
        <v>88.8</v>
      </c>
      <c r="L9" s="12">
        <f t="shared" si="0"/>
        <v>37.760000000000005</v>
      </c>
      <c r="M9" s="12">
        <f t="shared" si="1"/>
        <v>55.319999999999993</v>
      </c>
      <c r="N9" s="12">
        <f t="shared" si="2"/>
        <v>93.08</v>
      </c>
      <c r="O9" s="9">
        <f t="shared" si="3"/>
        <v>5</v>
      </c>
    </row>
    <row r="10" spans="1:15" s="2" customFormat="1" ht="24.65" customHeight="1" x14ac:dyDescent="0.25">
      <c r="A10" s="9">
        <v>7</v>
      </c>
      <c r="B10" s="10" t="s">
        <v>13</v>
      </c>
      <c r="C10" s="11">
        <v>87</v>
      </c>
      <c r="D10" s="9">
        <v>92</v>
      </c>
      <c r="E10" s="12">
        <v>90</v>
      </c>
      <c r="F10" s="9">
        <v>90</v>
      </c>
      <c r="G10" s="9">
        <v>98</v>
      </c>
      <c r="H10" s="13">
        <v>94.8</v>
      </c>
      <c r="I10" s="14">
        <v>93</v>
      </c>
      <c r="J10" s="9">
        <v>95</v>
      </c>
      <c r="K10" s="12">
        <v>93.8</v>
      </c>
      <c r="L10" s="12">
        <f t="shared" si="0"/>
        <v>36</v>
      </c>
      <c r="M10" s="12">
        <f t="shared" si="1"/>
        <v>56.58</v>
      </c>
      <c r="N10" s="12">
        <f t="shared" si="2"/>
        <v>92.58</v>
      </c>
      <c r="O10" s="9">
        <f t="shared" si="3"/>
        <v>7</v>
      </c>
    </row>
    <row r="11" spans="1:15" s="2" customFormat="1" ht="24.65" customHeight="1" x14ac:dyDescent="0.25">
      <c r="A11" s="9">
        <v>8</v>
      </c>
      <c r="B11" s="10" t="s">
        <v>14</v>
      </c>
      <c r="C11" s="11">
        <v>88</v>
      </c>
      <c r="D11" s="9">
        <v>94</v>
      </c>
      <c r="E11" s="12">
        <v>91.6</v>
      </c>
      <c r="F11" s="9">
        <v>90</v>
      </c>
      <c r="G11" s="9">
        <v>94</v>
      </c>
      <c r="H11" s="13">
        <v>92.4</v>
      </c>
      <c r="I11" s="14">
        <v>92</v>
      </c>
      <c r="J11" s="9">
        <v>93</v>
      </c>
      <c r="K11" s="12">
        <v>92.4</v>
      </c>
      <c r="L11" s="12">
        <f t="shared" si="0"/>
        <v>36.64</v>
      </c>
      <c r="M11" s="12">
        <f t="shared" si="1"/>
        <v>55.440000000000005</v>
      </c>
      <c r="N11" s="12">
        <f t="shared" si="2"/>
        <v>92.080000000000013</v>
      </c>
      <c r="O11" s="9">
        <f t="shared" si="3"/>
        <v>8</v>
      </c>
    </row>
    <row r="12" spans="1:15" s="2" customFormat="1" ht="24.65" customHeight="1" x14ac:dyDescent="0.25">
      <c r="A12" s="9">
        <v>9</v>
      </c>
      <c r="B12" s="10" t="s">
        <v>15</v>
      </c>
      <c r="C12" s="11">
        <v>91</v>
      </c>
      <c r="D12" s="9">
        <v>90</v>
      </c>
      <c r="E12" s="12">
        <v>90.4</v>
      </c>
      <c r="F12" s="9">
        <v>92</v>
      </c>
      <c r="G12" s="9">
        <v>92</v>
      </c>
      <c r="H12" s="13">
        <v>92</v>
      </c>
      <c r="I12" s="14">
        <v>91</v>
      </c>
      <c r="J12" s="9">
        <v>93</v>
      </c>
      <c r="K12" s="12">
        <v>91.8</v>
      </c>
      <c r="L12" s="12">
        <f t="shared" si="0"/>
        <v>36.160000000000004</v>
      </c>
      <c r="M12" s="12">
        <f t="shared" si="1"/>
        <v>55.14</v>
      </c>
      <c r="N12" s="12">
        <f t="shared" si="2"/>
        <v>91.300000000000011</v>
      </c>
      <c r="O12" s="9">
        <f t="shared" si="3"/>
        <v>9</v>
      </c>
    </row>
    <row r="13" spans="1:15" s="2" customFormat="1" ht="24.65" customHeight="1" x14ac:dyDescent="0.25">
      <c r="A13" s="9">
        <v>10</v>
      </c>
      <c r="B13" s="10" t="s">
        <v>16</v>
      </c>
      <c r="C13" s="11">
        <v>89</v>
      </c>
      <c r="D13" s="9">
        <v>98</v>
      </c>
      <c r="E13" s="12">
        <v>94.4</v>
      </c>
      <c r="F13" s="9">
        <v>94</v>
      </c>
      <c r="G13" s="9">
        <v>93</v>
      </c>
      <c r="H13" s="13">
        <v>93.4</v>
      </c>
      <c r="I13" s="14">
        <v>85</v>
      </c>
      <c r="J13" s="9">
        <v>85</v>
      </c>
      <c r="K13" s="12">
        <v>85</v>
      </c>
      <c r="L13" s="12">
        <f t="shared" si="0"/>
        <v>37.760000000000005</v>
      </c>
      <c r="M13" s="12">
        <f t="shared" si="1"/>
        <v>53.52</v>
      </c>
      <c r="N13" s="12">
        <f t="shared" si="2"/>
        <v>91.28</v>
      </c>
      <c r="O13" s="9">
        <f t="shared" si="3"/>
        <v>10</v>
      </c>
    </row>
    <row r="14" spans="1:15" s="2" customFormat="1" ht="24.65" customHeight="1" x14ac:dyDescent="0.25">
      <c r="A14" s="9">
        <v>11</v>
      </c>
      <c r="B14" s="10" t="s">
        <v>17</v>
      </c>
      <c r="C14" s="11">
        <v>80</v>
      </c>
      <c r="D14" s="9">
        <v>90</v>
      </c>
      <c r="E14" s="12">
        <v>86</v>
      </c>
      <c r="F14" s="9">
        <v>92</v>
      </c>
      <c r="G14" s="9">
        <v>97</v>
      </c>
      <c r="H14" s="13">
        <v>95</v>
      </c>
      <c r="I14" s="14">
        <v>88</v>
      </c>
      <c r="J14" s="9">
        <v>97</v>
      </c>
      <c r="K14" s="12">
        <v>91.6</v>
      </c>
      <c r="L14" s="12">
        <f t="shared" si="0"/>
        <v>34.4</v>
      </c>
      <c r="M14" s="12">
        <f t="shared" si="1"/>
        <v>55.98</v>
      </c>
      <c r="N14" s="12">
        <f t="shared" si="2"/>
        <v>90.38</v>
      </c>
      <c r="O14" s="9">
        <f t="shared" si="3"/>
        <v>12</v>
      </c>
    </row>
    <row r="15" spans="1:15" s="2" customFormat="1" ht="24.65" customHeight="1" x14ac:dyDescent="0.25">
      <c r="A15" s="9">
        <v>12</v>
      </c>
      <c r="B15" s="10" t="s">
        <v>18</v>
      </c>
      <c r="C15" s="11">
        <v>91</v>
      </c>
      <c r="D15" s="9">
        <v>96</v>
      </c>
      <c r="E15" s="12">
        <v>94</v>
      </c>
      <c r="F15" s="9">
        <v>91</v>
      </c>
      <c r="G15" s="9">
        <v>84</v>
      </c>
      <c r="H15" s="13">
        <v>86.8</v>
      </c>
      <c r="I15" s="14">
        <v>90</v>
      </c>
      <c r="J15" s="9">
        <v>90</v>
      </c>
      <c r="K15" s="12">
        <v>90</v>
      </c>
      <c r="L15" s="12">
        <f t="shared" si="0"/>
        <v>37.6</v>
      </c>
      <c r="M15" s="12">
        <f t="shared" si="1"/>
        <v>53.04</v>
      </c>
      <c r="N15" s="12">
        <f t="shared" si="2"/>
        <v>90.64</v>
      </c>
      <c r="O15" s="9">
        <f t="shared" si="3"/>
        <v>11</v>
      </c>
    </row>
    <row r="16" spans="1:15" s="2" customFormat="1" ht="24.65" customHeight="1" x14ac:dyDescent="0.25">
      <c r="A16" s="9">
        <v>13</v>
      </c>
      <c r="B16" s="10" t="s">
        <v>19</v>
      </c>
      <c r="C16" s="11">
        <v>85</v>
      </c>
      <c r="D16" s="9">
        <v>82</v>
      </c>
      <c r="E16" s="12">
        <v>83.2</v>
      </c>
      <c r="F16" s="9">
        <v>84</v>
      </c>
      <c r="G16" s="9">
        <v>99</v>
      </c>
      <c r="H16" s="13">
        <v>93</v>
      </c>
      <c r="I16" s="14">
        <v>92</v>
      </c>
      <c r="J16" s="9">
        <v>98</v>
      </c>
      <c r="K16" s="12">
        <v>94.4</v>
      </c>
      <c r="L16" s="12">
        <f t="shared" si="0"/>
        <v>33.28</v>
      </c>
      <c r="M16" s="12">
        <f t="shared" si="1"/>
        <v>56.22</v>
      </c>
      <c r="N16" s="12">
        <f t="shared" si="2"/>
        <v>89.5</v>
      </c>
      <c r="O16" s="9">
        <f t="shared" si="3"/>
        <v>14</v>
      </c>
    </row>
    <row r="17" spans="1:15" s="2" customFormat="1" ht="24.65" customHeight="1" x14ac:dyDescent="0.25">
      <c r="A17" s="9">
        <v>14</v>
      </c>
      <c r="B17" s="10" t="s">
        <v>20</v>
      </c>
      <c r="C17" s="11">
        <v>86</v>
      </c>
      <c r="D17" s="9">
        <v>92</v>
      </c>
      <c r="E17" s="12">
        <v>89.6</v>
      </c>
      <c r="F17" s="9">
        <v>82</v>
      </c>
      <c r="G17" s="9">
        <v>96</v>
      </c>
      <c r="H17" s="13">
        <v>90.4</v>
      </c>
      <c r="I17" s="14">
        <v>90</v>
      </c>
      <c r="J17" s="9">
        <v>87</v>
      </c>
      <c r="K17" s="12">
        <v>88.8</v>
      </c>
      <c r="L17" s="12">
        <f t="shared" si="0"/>
        <v>35.839999999999996</v>
      </c>
      <c r="M17" s="12">
        <f t="shared" si="1"/>
        <v>53.76</v>
      </c>
      <c r="N17" s="12">
        <f t="shared" si="2"/>
        <v>89.6</v>
      </c>
      <c r="O17" s="9">
        <f t="shared" si="3"/>
        <v>13</v>
      </c>
    </row>
    <row r="18" spans="1:15" s="2" customFormat="1" ht="24.65" customHeight="1" x14ac:dyDescent="0.25">
      <c r="A18" s="9">
        <v>15</v>
      </c>
      <c r="B18" s="10" t="s">
        <v>21</v>
      </c>
      <c r="C18" s="11">
        <v>86</v>
      </c>
      <c r="D18" s="9">
        <v>94</v>
      </c>
      <c r="E18" s="12">
        <v>90.8</v>
      </c>
      <c r="F18" s="9">
        <v>85</v>
      </c>
      <c r="G18" s="9">
        <v>90</v>
      </c>
      <c r="H18" s="13">
        <v>88</v>
      </c>
      <c r="I18" s="14">
        <v>90</v>
      </c>
      <c r="J18" s="9">
        <v>88</v>
      </c>
      <c r="K18" s="12">
        <v>89.2</v>
      </c>
      <c r="L18" s="12">
        <f t="shared" si="0"/>
        <v>36.32</v>
      </c>
      <c r="M18" s="12">
        <f t="shared" si="1"/>
        <v>53.16</v>
      </c>
      <c r="N18" s="12">
        <f t="shared" si="2"/>
        <v>89.47999999999999</v>
      </c>
      <c r="O18" s="9">
        <f t="shared" si="3"/>
        <v>15</v>
      </c>
    </row>
    <row r="19" spans="1:15" s="2" customFormat="1" ht="24.65" customHeight="1" x14ac:dyDescent="0.25">
      <c r="A19" s="9">
        <v>16</v>
      </c>
      <c r="B19" s="10" t="s">
        <v>22</v>
      </c>
      <c r="C19" s="11">
        <v>91</v>
      </c>
      <c r="D19" s="9">
        <v>81</v>
      </c>
      <c r="E19" s="12">
        <v>85</v>
      </c>
      <c r="F19" s="9">
        <v>87</v>
      </c>
      <c r="G19" s="9">
        <v>98</v>
      </c>
      <c r="H19" s="13">
        <v>93.6</v>
      </c>
      <c r="I19" s="14">
        <v>89</v>
      </c>
      <c r="J19" s="9">
        <v>87</v>
      </c>
      <c r="K19" s="12">
        <v>88.2</v>
      </c>
      <c r="L19" s="12">
        <f t="shared" si="0"/>
        <v>34</v>
      </c>
      <c r="M19" s="12">
        <f t="shared" si="1"/>
        <v>54.54</v>
      </c>
      <c r="N19" s="12">
        <f t="shared" si="2"/>
        <v>88.539999999999992</v>
      </c>
      <c r="O19" s="9">
        <f t="shared" si="3"/>
        <v>19</v>
      </c>
    </row>
    <row r="20" spans="1:15" s="2" customFormat="1" ht="24.65" customHeight="1" x14ac:dyDescent="0.25">
      <c r="A20" s="9">
        <v>17</v>
      </c>
      <c r="B20" s="10" t="s">
        <v>23</v>
      </c>
      <c r="C20" s="11">
        <v>88</v>
      </c>
      <c r="D20" s="9">
        <v>92</v>
      </c>
      <c r="E20" s="12">
        <v>90.4</v>
      </c>
      <c r="F20" s="9">
        <v>82</v>
      </c>
      <c r="G20" s="9">
        <v>91</v>
      </c>
      <c r="H20" s="13">
        <v>87.4</v>
      </c>
      <c r="I20" s="14">
        <v>85</v>
      </c>
      <c r="J20" s="9">
        <v>95</v>
      </c>
      <c r="K20" s="12">
        <v>89</v>
      </c>
      <c r="L20" s="12">
        <f t="shared" si="0"/>
        <v>36.160000000000004</v>
      </c>
      <c r="M20" s="12">
        <f t="shared" si="1"/>
        <v>52.92</v>
      </c>
      <c r="N20" s="12">
        <f t="shared" si="2"/>
        <v>89.080000000000013</v>
      </c>
      <c r="O20" s="9">
        <f t="shared" si="3"/>
        <v>16</v>
      </c>
    </row>
    <row r="21" spans="1:15" s="2" customFormat="1" ht="24.65" customHeight="1" x14ac:dyDescent="0.25">
      <c r="A21" s="9">
        <v>18</v>
      </c>
      <c r="B21" s="10" t="s">
        <v>24</v>
      </c>
      <c r="C21" s="11">
        <v>86</v>
      </c>
      <c r="D21" s="9">
        <v>95</v>
      </c>
      <c r="E21" s="12">
        <v>91.4</v>
      </c>
      <c r="F21" s="9">
        <v>85</v>
      </c>
      <c r="G21" s="9">
        <v>79</v>
      </c>
      <c r="H21" s="13">
        <v>81.400000000000006</v>
      </c>
      <c r="I21" s="14">
        <v>89</v>
      </c>
      <c r="J21" s="9">
        <v>100</v>
      </c>
      <c r="K21" s="12">
        <v>93.4</v>
      </c>
      <c r="L21" s="12">
        <f t="shared" si="0"/>
        <v>36.56</v>
      </c>
      <c r="M21" s="12">
        <f t="shared" si="1"/>
        <v>52.440000000000005</v>
      </c>
      <c r="N21" s="12">
        <f t="shared" si="2"/>
        <v>89</v>
      </c>
      <c r="O21" s="9">
        <f t="shared" si="3"/>
        <v>17</v>
      </c>
    </row>
    <row r="22" spans="1:15" s="2" customFormat="1" ht="24.65" customHeight="1" x14ac:dyDescent="0.25">
      <c r="A22" s="9">
        <v>19</v>
      </c>
      <c r="B22" s="10" t="s">
        <v>25</v>
      </c>
      <c r="C22" s="11">
        <v>88</v>
      </c>
      <c r="D22" s="9">
        <v>94</v>
      </c>
      <c r="E22" s="12">
        <v>91.6</v>
      </c>
      <c r="F22" s="9">
        <v>90</v>
      </c>
      <c r="G22" s="9">
        <v>86</v>
      </c>
      <c r="H22" s="13">
        <v>87.6</v>
      </c>
      <c r="I22" s="14">
        <v>93</v>
      </c>
      <c r="J22" s="9">
        <v>77</v>
      </c>
      <c r="K22" s="12">
        <v>86.6</v>
      </c>
      <c r="L22" s="12">
        <f t="shared" si="0"/>
        <v>36.64</v>
      </c>
      <c r="M22" s="12">
        <f t="shared" si="1"/>
        <v>52.26</v>
      </c>
      <c r="N22" s="12">
        <f t="shared" si="2"/>
        <v>88.9</v>
      </c>
      <c r="O22" s="9">
        <f t="shared" si="3"/>
        <v>18</v>
      </c>
    </row>
    <row r="23" spans="1:15" s="2" customFormat="1" ht="24.65" customHeight="1" x14ac:dyDescent="0.25">
      <c r="A23" s="9">
        <v>20</v>
      </c>
      <c r="B23" s="10" t="s">
        <v>26</v>
      </c>
      <c r="C23" s="11">
        <v>81</v>
      </c>
      <c r="D23" s="9">
        <v>94</v>
      </c>
      <c r="E23" s="12">
        <v>88.8</v>
      </c>
      <c r="F23" s="9">
        <v>77</v>
      </c>
      <c r="G23" s="9">
        <v>88</v>
      </c>
      <c r="H23" s="13">
        <v>83.6</v>
      </c>
      <c r="I23" s="14">
        <v>88</v>
      </c>
      <c r="J23" s="9">
        <v>94</v>
      </c>
      <c r="K23" s="12">
        <v>90.4</v>
      </c>
      <c r="L23" s="12">
        <f t="shared" si="0"/>
        <v>35.520000000000003</v>
      </c>
      <c r="M23" s="12">
        <f t="shared" si="1"/>
        <v>52.199999999999996</v>
      </c>
      <c r="N23" s="12">
        <f t="shared" si="2"/>
        <v>87.72</v>
      </c>
      <c r="O23" s="9">
        <f t="shared" si="3"/>
        <v>22</v>
      </c>
    </row>
    <row r="24" spans="1:15" s="2" customFormat="1" ht="24.65" customHeight="1" x14ac:dyDescent="0.25">
      <c r="A24" s="9">
        <v>21</v>
      </c>
      <c r="B24" s="10" t="s">
        <v>27</v>
      </c>
      <c r="C24" s="11">
        <v>84</v>
      </c>
      <c r="D24" s="9">
        <v>87</v>
      </c>
      <c r="E24" s="12">
        <v>85.8</v>
      </c>
      <c r="F24" s="9">
        <v>83</v>
      </c>
      <c r="G24" s="9">
        <v>88</v>
      </c>
      <c r="H24" s="13">
        <v>86</v>
      </c>
      <c r="I24" s="14">
        <v>86</v>
      </c>
      <c r="J24" s="9">
        <v>98</v>
      </c>
      <c r="K24" s="12">
        <v>90.8</v>
      </c>
      <c r="L24" s="12">
        <f t="shared" si="0"/>
        <v>34.32</v>
      </c>
      <c r="M24" s="12">
        <f t="shared" si="1"/>
        <v>53.04</v>
      </c>
      <c r="N24" s="12">
        <f t="shared" si="2"/>
        <v>87.36</v>
      </c>
      <c r="O24" s="9">
        <f t="shared" si="3"/>
        <v>23</v>
      </c>
    </row>
    <row r="25" spans="1:15" s="2" customFormat="1" ht="24.65" customHeight="1" x14ac:dyDescent="0.25">
      <c r="A25" s="9">
        <v>22</v>
      </c>
      <c r="B25" s="10" t="s">
        <v>28</v>
      </c>
      <c r="C25" s="11">
        <v>90</v>
      </c>
      <c r="D25" s="9">
        <v>94</v>
      </c>
      <c r="E25" s="12">
        <v>92.4</v>
      </c>
      <c r="F25" s="9">
        <v>75</v>
      </c>
      <c r="G25" s="9">
        <v>84</v>
      </c>
      <c r="H25" s="13">
        <v>80.400000000000006</v>
      </c>
      <c r="I25" s="14">
        <v>90</v>
      </c>
      <c r="J25" s="9">
        <v>89</v>
      </c>
      <c r="K25" s="12">
        <v>89.6</v>
      </c>
      <c r="L25" s="12">
        <f t="shared" si="0"/>
        <v>36.96</v>
      </c>
      <c r="M25" s="12">
        <f t="shared" si="1"/>
        <v>51</v>
      </c>
      <c r="N25" s="12">
        <f t="shared" si="2"/>
        <v>87.960000000000008</v>
      </c>
      <c r="O25" s="9">
        <f t="shared" si="3"/>
        <v>20</v>
      </c>
    </row>
    <row r="26" spans="1:15" s="2" customFormat="1" ht="24.65" customHeight="1" x14ac:dyDescent="0.25">
      <c r="A26" s="9">
        <v>23</v>
      </c>
      <c r="B26" s="10" t="s">
        <v>29</v>
      </c>
      <c r="C26" s="11">
        <v>88</v>
      </c>
      <c r="D26" s="9">
        <v>96</v>
      </c>
      <c r="E26" s="12">
        <v>92.8</v>
      </c>
      <c r="F26" s="9">
        <v>88</v>
      </c>
      <c r="G26" s="9">
        <v>93</v>
      </c>
      <c r="H26" s="13">
        <v>91</v>
      </c>
      <c r="I26" s="14">
        <v>94</v>
      </c>
      <c r="J26" s="9">
        <v>55</v>
      </c>
      <c r="K26" s="12">
        <v>78.400000000000006</v>
      </c>
      <c r="L26" s="12">
        <f t="shared" si="0"/>
        <v>37.119999999999997</v>
      </c>
      <c r="M26" s="12">
        <f t="shared" si="1"/>
        <v>50.82</v>
      </c>
      <c r="N26" s="12">
        <f t="shared" si="2"/>
        <v>87.94</v>
      </c>
      <c r="O26" s="9">
        <f t="shared" si="3"/>
        <v>21</v>
      </c>
    </row>
    <row r="27" spans="1:15" s="2" customFormat="1" ht="24.65" customHeight="1" x14ac:dyDescent="0.25">
      <c r="A27" s="9">
        <v>24</v>
      </c>
      <c r="B27" s="10" t="s">
        <v>30</v>
      </c>
      <c r="C27" s="11">
        <v>82</v>
      </c>
      <c r="D27" s="9">
        <v>85</v>
      </c>
      <c r="E27" s="12">
        <v>83.8</v>
      </c>
      <c r="F27" s="9">
        <v>87</v>
      </c>
      <c r="G27" s="9">
        <v>93</v>
      </c>
      <c r="H27" s="13">
        <v>90.6</v>
      </c>
      <c r="I27" s="14">
        <v>90</v>
      </c>
      <c r="J27" s="9">
        <v>83</v>
      </c>
      <c r="K27" s="12">
        <v>87.2</v>
      </c>
      <c r="L27" s="12">
        <f t="shared" si="0"/>
        <v>33.520000000000003</v>
      </c>
      <c r="M27" s="12">
        <f t="shared" si="1"/>
        <v>53.34</v>
      </c>
      <c r="N27" s="12">
        <f t="shared" si="2"/>
        <v>86.860000000000014</v>
      </c>
      <c r="O27" s="9">
        <f t="shared" si="3"/>
        <v>25</v>
      </c>
    </row>
    <row r="28" spans="1:15" s="2" customFormat="1" ht="24.65" customHeight="1" x14ac:dyDescent="0.25">
      <c r="A28" s="9">
        <v>25</v>
      </c>
      <c r="B28" s="10" t="s">
        <v>31</v>
      </c>
      <c r="C28" s="11">
        <v>89</v>
      </c>
      <c r="D28" s="9">
        <v>94</v>
      </c>
      <c r="E28" s="12">
        <v>92</v>
      </c>
      <c r="F28" s="9">
        <v>87</v>
      </c>
      <c r="G28" s="9">
        <v>91</v>
      </c>
      <c r="H28" s="13">
        <v>89.4</v>
      </c>
      <c r="I28" s="14">
        <v>93</v>
      </c>
      <c r="J28" s="9">
        <v>58</v>
      </c>
      <c r="K28" s="12">
        <v>79</v>
      </c>
      <c r="L28" s="12">
        <f t="shared" si="0"/>
        <v>36.800000000000004</v>
      </c>
      <c r="M28" s="12">
        <f t="shared" si="1"/>
        <v>50.52</v>
      </c>
      <c r="N28" s="12">
        <f t="shared" si="2"/>
        <v>87.320000000000007</v>
      </c>
      <c r="O28" s="9">
        <f t="shared" si="3"/>
        <v>24</v>
      </c>
    </row>
    <row r="29" spans="1:15" s="2" customFormat="1" ht="24.65" customHeight="1" x14ac:dyDescent="0.25">
      <c r="A29" s="9">
        <v>26</v>
      </c>
      <c r="B29" s="10" t="s">
        <v>32</v>
      </c>
      <c r="C29" s="11">
        <v>88</v>
      </c>
      <c r="D29" s="9">
        <v>93</v>
      </c>
      <c r="E29" s="12">
        <v>91</v>
      </c>
      <c r="F29" s="9">
        <v>82</v>
      </c>
      <c r="G29" s="9">
        <v>90</v>
      </c>
      <c r="H29" s="13">
        <v>86.8</v>
      </c>
      <c r="I29" s="14">
        <v>89</v>
      </c>
      <c r="J29" s="9">
        <v>69</v>
      </c>
      <c r="K29" s="12">
        <v>81</v>
      </c>
      <c r="L29" s="12">
        <f t="shared" si="0"/>
        <v>36.4</v>
      </c>
      <c r="M29" s="12">
        <f t="shared" si="1"/>
        <v>50.34</v>
      </c>
      <c r="N29" s="12">
        <f t="shared" si="2"/>
        <v>86.740000000000009</v>
      </c>
      <c r="O29" s="9">
        <f t="shared" si="3"/>
        <v>26</v>
      </c>
    </row>
    <row r="30" spans="1:15" s="2" customFormat="1" ht="24.65" customHeight="1" x14ac:dyDescent="0.25">
      <c r="A30" s="9">
        <v>27</v>
      </c>
      <c r="B30" s="10" t="s">
        <v>33</v>
      </c>
      <c r="C30" s="11">
        <v>76</v>
      </c>
      <c r="D30" s="9">
        <v>93</v>
      </c>
      <c r="E30" s="12">
        <v>86.2</v>
      </c>
      <c r="F30" s="9">
        <v>76</v>
      </c>
      <c r="G30" s="9">
        <v>90</v>
      </c>
      <c r="H30" s="13">
        <v>84.4</v>
      </c>
      <c r="I30" s="14">
        <v>88</v>
      </c>
      <c r="J30" s="9">
        <v>87</v>
      </c>
      <c r="K30" s="12">
        <v>87.6</v>
      </c>
      <c r="L30" s="12">
        <f t="shared" si="0"/>
        <v>34.480000000000004</v>
      </c>
      <c r="M30" s="12">
        <f t="shared" si="1"/>
        <v>51.6</v>
      </c>
      <c r="N30" s="12">
        <f t="shared" si="2"/>
        <v>86.080000000000013</v>
      </c>
      <c r="O30" s="9">
        <f t="shared" si="3"/>
        <v>28</v>
      </c>
    </row>
    <row r="31" spans="1:15" s="2" customFormat="1" ht="24.65" customHeight="1" x14ac:dyDescent="0.25">
      <c r="A31" s="9">
        <v>28</v>
      </c>
      <c r="B31" s="10" t="s">
        <v>34</v>
      </c>
      <c r="C31" s="11">
        <v>83</v>
      </c>
      <c r="D31" s="9">
        <v>93</v>
      </c>
      <c r="E31" s="12">
        <v>89</v>
      </c>
      <c r="F31" s="9">
        <v>82</v>
      </c>
      <c r="G31" s="9">
        <v>91</v>
      </c>
      <c r="H31" s="13">
        <v>87.4</v>
      </c>
      <c r="I31" s="14">
        <v>89</v>
      </c>
      <c r="J31" s="9">
        <v>71</v>
      </c>
      <c r="K31" s="12">
        <v>81.8</v>
      </c>
      <c r="L31" s="12">
        <f t="shared" si="0"/>
        <v>35.6</v>
      </c>
      <c r="M31" s="12">
        <f t="shared" si="1"/>
        <v>50.76</v>
      </c>
      <c r="N31" s="12">
        <f t="shared" si="2"/>
        <v>86.36</v>
      </c>
      <c r="O31" s="9">
        <f t="shared" si="3"/>
        <v>27</v>
      </c>
    </row>
    <row r="32" spans="1:15" s="2" customFormat="1" ht="24.65" customHeight="1" x14ac:dyDescent="0.25">
      <c r="A32" s="9">
        <v>29</v>
      </c>
      <c r="B32" s="10" t="s">
        <v>35</v>
      </c>
      <c r="C32" s="11">
        <v>87</v>
      </c>
      <c r="D32" s="9">
        <v>90</v>
      </c>
      <c r="E32" s="12">
        <v>88.8</v>
      </c>
      <c r="F32" s="9">
        <v>85</v>
      </c>
      <c r="G32" s="9">
        <v>89</v>
      </c>
      <c r="H32" s="13">
        <v>87.4</v>
      </c>
      <c r="I32" s="14">
        <v>91</v>
      </c>
      <c r="J32" s="9">
        <v>64</v>
      </c>
      <c r="K32" s="12">
        <v>80.2</v>
      </c>
      <c r="L32" s="12">
        <f t="shared" si="0"/>
        <v>35.520000000000003</v>
      </c>
      <c r="M32" s="12">
        <f t="shared" si="1"/>
        <v>50.280000000000008</v>
      </c>
      <c r="N32" s="12">
        <f t="shared" si="2"/>
        <v>85.800000000000011</v>
      </c>
      <c r="O32" s="9">
        <f t="shared" si="3"/>
        <v>29</v>
      </c>
    </row>
    <row r="33" spans="1:20" s="2" customFormat="1" ht="24.65" customHeight="1" x14ac:dyDescent="0.25">
      <c r="A33" s="9">
        <v>30</v>
      </c>
      <c r="B33" s="10" t="s">
        <v>36</v>
      </c>
      <c r="C33" s="11">
        <v>82</v>
      </c>
      <c r="D33" s="9">
        <v>74</v>
      </c>
      <c r="E33" s="12">
        <v>77.2</v>
      </c>
      <c r="F33" s="9">
        <v>81</v>
      </c>
      <c r="G33" s="9">
        <v>91</v>
      </c>
      <c r="H33" s="13">
        <v>87</v>
      </c>
      <c r="I33" s="14">
        <v>95</v>
      </c>
      <c r="J33" s="9">
        <v>88</v>
      </c>
      <c r="K33" s="12">
        <v>92.2</v>
      </c>
      <c r="L33" s="12">
        <f t="shared" si="0"/>
        <v>30.880000000000003</v>
      </c>
      <c r="M33" s="12">
        <f t="shared" si="1"/>
        <v>53.76</v>
      </c>
      <c r="N33" s="12">
        <f t="shared" si="2"/>
        <v>84.64</v>
      </c>
      <c r="O33" s="9">
        <f t="shared" si="3"/>
        <v>33</v>
      </c>
    </row>
    <row r="34" spans="1:20" s="2" customFormat="1" ht="24.65" customHeight="1" x14ac:dyDescent="0.25">
      <c r="A34" s="9">
        <v>31</v>
      </c>
      <c r="B34" s="10" t="s">
        <v>37</v>
      </c>
      <c r="C34" s="11">
        <v>88</v>
      </c>
      <c r="D34" s="9">
        <v>90</v>
      </c>
      <c r="E34" s="12">
        <v>89.2</v>
      </c>
      <c r="F34" s="9">
        <v>78</v>
      </c>
      <c r="G34" s="9">
        <v>76</v>
      </c>
      <c r="H34" s="13">
        <v>76.8</v>
      </c>
      <c r="I34" s="14">
        <v>85</v>
      </c>
      <c r="J34" s="9">
        <v>96</v>
      </c>
      <c r="K34" s="12">
        <v>89.4</v>
      </c>
      <c r="L34" s="12">
        <f t="shared" si="0"/>
        <v>35.68</v>
      </c>
      <c r="M34" s="12">
        <f t="shared" si="1"/>
        <v>49.859999999999992</v>
      </c>
      <c r="N34" s="12">
        <f t="shared" si="2"/>
        <v>85.539999999999992</v>
      </c>
      <c r="O34" s="9">
        <f t="shared" si="3"/>
        <v>30</v>
      </c>
    </row>
    <row r="35" spans="1:20" s="2" customFormat="1" ht="24.65" customHeight="1" x14ac:dyDescent="0.25">
      <c r="A35" s="9">
        <v>32</v>
      </c>
      <c r="B35" s="10" t="s">
        <v>38</v>
      </c>
      <c r="C35" s="11">
        <v>87</v>
      </c>
      <c r="D35" s="9">
        <v>93</v>
      </c>
      <c r="E35" s="12">
        <v>90.6</v>
      </c>
      <c r="F35" s="9">
        <v>80</v>
      </c>
      <c r="G35" s="9">
        <v>84</v>
      </c>
      <c r="H35" s="13">
        <v>82.4</v>
      </c>
      <c r="I35" s="14">
        <v>91</v>
      </c>
      <c r="J35" s="9">
        <v>66</v>
      </c>
      <c r="K35" s="12">
        <v>81</v>
      </c>
      <c r="L35" s="12">
        <f t="shared" si="0"/>
        <v>36.24</v>
      </c>
      <c r="M35" s="12">
        <f t="shared" si="1"/>
        <v>49.02</v>
      </c>
      <c r="N35" s="12">
        <f t="shared" si="2"/>
        <v>85.26</v>
      </c>
      <c r="O35" s="9">
        <f t="shared" si="3"/>
        <v>31</v>
      </c>
    </row>
    <row r="36" spans="1:20" s="2" customFormat="1" ht="24.65" customHeight="1" x14ac:dyDescent="0.25">
      <c r="A36" s="9">
        <v>33</v>
      </c>
      <c r="B36" s="10" t="s">
        <v>39</v>
      </c>
      <c r="C36" s="11">
        <v>81</v>
      </c>
      <c r="D36" s="9">
        <v>90</v>
      </c>
      <c r="E36" s="12">
        <v>86.4</v>
      </c>
      <c r="F36" s="9">
        <v>75</v>
      </c>
      <c r="G36" s="9">
        <v>86</v>
      </c>
      <c r="H36" s="13">
        <v>81.599999999999994</v>
      </c>
      <c r="I36" s="14">
        <v>87</v>
      </c>
      <c r="J36" s="9">
        <v>83</v>
      </c>
      <c r="K36" s="12">
        <v>85.4</v>
      </c>
      <c r="L36" s="12">
        <f t="shared" si="0"/>
        <v>34.56</v>
      </c>
      <c r="M36" s="12">
        <f t="shared" si="1"/>
        <v>50.1</v>
      </c>
      <c r="N36" s="12">
        <f t="shared" si="2"/>
        <v>84.66</v>
      </c>
      <c r="O36" s="9">
        <f t="shared" si="3"/>
        <v>32</v>
      </c>
    </row>
    <row r="37" spans="1:20" s="2" customFormat="1" ht="24.65" customHeight="1" x14ac:dyDescent="0.25">
      <c r="A37" s="9">
        <v>34</v>
      </c>
      <c r="B37" s="10" t="s">
        <v>40</v>
      </c>
      <c r="C37" s="11">
        <v>89</v>
      </c>
      <c r="D37" s="9">
        <v>80</v>
      </c>
      <c r="E37" s="12">
        <v>83.6</v>
      </c>
      <c r="F37" s="9">
        <v>89</v>
      </c>
      <c r="G37" s="9">
        <v>92</v>
      </c>
      <c r="H37" s="13">
        <v>90.8</v>
      </c>
      <c r="I37" s="14">
        <v>94</v>
      </c>
      <c r="J37" s="9">
        <v>53</v>
      </c>
      <c r="K37" s="12">
        <v>77.599999999999994</v>
      </c>
      <c r="L37" s="12">
        <f t="shared" si="0"/>
        <v>33.44</v>
      </c>
      <c r="M37" s="12">
        <f t="shared" si="1"/>
        <v>50.519999999999989</v>
      </c>
      <c r="N37" s="12">
        <f t="shared" si="2"/>
        <v>83.95999999999998</v>
      </c>
      <c r="O37" s="9">
        <f t="shared" si="3"/>
        <v>34</v>
      </c>
    </row>
    <row r="38" spans="1:20" s="2" customFormat="1" ht="24.65" customHeight="1" x14ac:dyDescent="0.25">
      <c r="A38" s="9">
        <v>35</v>
      </c>
      <c r="B38" s="10" t="s">
        <v>41</v>
      </c>
      <c r="C38" s="11">
        <v>84</v>
      </c>
      <c r="D38" s="9">
        <v>86</v>
      </c>
      <c r="E38" s="12">
        <v>85.2</v>
      </c>
      <c r="F38" s="9">
        <v>75</v>
      </c>
      <c r="G38" s="9">
        <v>84</v>
      </c>
      <c r="H38" s="13">
        <v>80.400000000000006</v>
      </c>
      <c r="I38" s="14">
        <v>80</v>
      </c>
      <c r="J38" s="9">
        <v>82</v>
      </c>
      <c r="K38" s="12">
        <v>80.8</v>
      </c>
      <c r="L38" s="12">
        <f t="shared" si="0"/>
        <v>34.080000000000005</v>
      </c>
      <c r="M38" s="12">
        <f t="shared" si="1"/>
        <v>48.359999999999992</v>
      </c>
      <c r="N38" s="12">
        <f t="shared" si="2"/>
        <v>82.44</v>
      </c>
      <c r="O38" s="9">
        <f t="shared" si="3"/>
        <v>36</v>
      </c>
    </row>
    <row r="39" spans="1:20" s="2" customFormat="1" ht="24.65" customHeight="1" x14ac:dyDescent="0.25">
      <c r="A39" s="9">
        <v>36</v>
      </c>
      <c r="B39" s="10" t="s">
        <v>42</v>
      </c>
      <c r="C39" s="11">
        <v>89</v>
      </c>
      <c r="D39" s="9">
        <v>87</v>
      </c>
      <c r="E39" s="12">
        <v>87.8</v>
      </c>
      <c r="F39" s="9">
        <v>81</v>
      </c>
      <c r="G39" s="9">
        <v>80</v>
      </c>
      <c r="H39" s="13">
        <v>80.400000000000006</v>
      </c>
      <c r="I39" s="14">
        <v>86</v>
      </c>
      <c r="J39" s="9">
        <v>65</v>
      </c>
      <c r="K39" s="12">
        <v>77.599999999999994</v>
      </c>
      <c r="L39" s="12">
        <f t="shared" si="0"/>
        <v>35.119999999999997</v>
      </c>
      <c r="M39" s="12">
        <f t="shared" si="1"/>
        <v>47.4</v>
      </c>
      <c r="N39" s="12">
        <f t="shared" si="2"/>
        <v>82.52</v>
      </c>
      <c r="O39" s="9">
        <f t="shared" si="3"/>
        <v>35</v>
      </c>
    </row>
    <row r="40" spans="1:20" s="2" customFormat="1" ht="24.65" customHeight="1" x14ac:dyDescent="0.25">
      <c r="A40" s="9">
        <v>37</v>
      </c>
      <c r="B40" s="10" t="s">
        <v>43</v>
      </c>
      <c r="C40" s="11">
        <v>87</v>
      </c>
      <c r="D40" s="9">
        <v>93</v>
      </c>
      <c r="E40" s="12">
        <v>90.6</v>
      </c>
      <c r="F40" s="9">
        <v>83</v>
      </c>
      <c r="G40" s="9">
        <v>62</v>
      </c>
      <c r="H40" s="13">
        <v>70.400000000000006</v>
      </c>
      <c r="I40" s="14">
        <v>86</v>
      </c>
      <c r="J40" s="9">
        <v>79</v>
      </c>
      <c r="K40" s="12">
        <v>83.2</v>
      </c>
      <c r="L40" s="12">
        <f t="shared" si="0"/>
        <v>36.24</v>
      </c>
      <c r="M40" s="12">
        <f t="shared" si="1"/>
        <v>46.080000000000005</v>
      </c>
      <c r="N40" s="12">
        <f t="shared" si="2"/>
        <v>82.320000000000007</v>
      </c>
      <c r="O40" s="9">
        <f t="shared" si="3"/>
        <v>37</v>
      </c>
    </row>
    <row r="41" spans="1:20" s="2" customFormat="1" ht="24.65" customHeight="1" x14ac:dyDescent="0.25">
      <c r="A41" s="9">
        <v>38</v>
      </c>
      <c r="B41" s="10" t="s">
        <v>44</v>
      </c>
      <c r="C41" s="11">
        <v>57</v>
      </c>
      <c r="D41" s="9">
        <v>83</v>
      </c>
      <c r="E41" s="12">
        <v>72.599999999999994</v>
      </c>
      <c r="F41" s="9">
        <v>72</v>
      </c>
      <c r="G41" s="9">
        <v>81</v>
      </c>
      <c r="H41" s="13">
        <v>77.400000000000006</v>
      </c>
      <c r="I41" s="14">
        <v>95</v>
      </c>
      <c r="J41" s="9">
        <v>87</v>
      </c>
      <c r="K41" s="12">
        <v>91.8</v>
      </c>
      <c r="L41" s="12">
        <f t="shared" si="0"/>
        <v>29.04</v>
      </c>
      <c r="M41" s="12">
        <f t="shared" si="1"/>
        <v>50.76</v>
      </c>
      <c r="N41" s="12">
        <f t="shared" si="2"/>
        <v>79.8</v>
      </c>
      <c r="O41" s="9">
        <f t="shared" si="3"/>
        <v>38</v>
      </c>
    </row>
    <row r="42" spans="1:20" ht="24" customHeight="1" x14ac:dyDescent="0.25">
      <c r="A42" s="9">
        <v>39</v>
      </c>
      <c r="B42" s="10" t="s">
        <v>45</v>
      </c>
      <c r="C42" s="11">
        <v>80</v>
      </c>
      <c r="D42" s="9">
        <v>88</v>
      </c>
      <c r="E42" s="12">
        <v>84.8</v>
      </c>
      <c r="F42" s="9">
        <v>71</v>
      </c>
      <c r="G42" s="9">
        <v>69</v>
      </c>
      <c r="H42" s="13">
        <v>69.8</v>
      </c>
      <c r="I42" s="14">
        <v>83</v>
      </c>
      <c r="J42" s="9">
        <v>69</v>
      </c>
      <c r="K42" s="12">
        <v>77.400000000000006</v>
      </c>
      <c r="L42" s="12">
        <f t="shared" si="0"/>
        <v>33.92</v>
      </c>
      <c r="M42" s="12">
        <f t="shared" si="1"/>
        <v>44.16</v>
      </c>
      <c r="N42" s="12">
        <f t="shared" si="2"/>
        <v>78.08</v>
      </c>
      <c r="O42" s="9">
        <f t="shared" si="3"/>
        <v>39</v>
      </c>
    </row>
    <row r="43" spans="1:20" ht="24" customHeight="1" x14ac:dyDescent="0.25">
      <c r="A43" s="9">
        <v>40</v>
      </c>
      <c r="B43" s="10" t="s">
        <v>46</v>
      </c>
      <c r="C43" s="11">
        <v>83</v>
      </c>
      <c r="D43" s="9">
        <v>83</v>
      </c>
      <c r="E43" s="12">
        <v>83</v>
      </c>
      <c r="F43" s="9">
        <v>67</v>
      </c>
      <c r="G43" s="9">
        <v>59</v>
      </c>
      <c r="H43" s="13">
        <v>62.2</v>
      </c>
      <c r="I43" s="14">
        <v>77</v>
      </c>
      <c r="J43" s="9">
        <v>60</v>
      </c>
      <c r="K43" s="12">
        <v>70.2</v>
      </c>
      <c r="L43" s="12">
        <f t="shared" si="0"/>
        <v>33.200000000000003</v>
      </c>
      <c r="M43" s="12">
        <f t="shared" si="1"/>
        <v>39.72</v>
      </c>
      <c r="N43" s="12">
        <f t="shared" si="2"/>
        <v>72.92</v>
      </c>
      <c r="O43" s="9">
        <f t="shared" si="3"/>
        <v>40</v>
      </c>
    </row>
    <row r="44" spans="1:20" ht="24" customHeight="1" x14ac:dyDescent="0.25">
      <c r="A44" s="9">
        <v>41</v>
      </c>
      <c r="B44" s="10" t="s">
        <v>47</v>
      </c>
      <c r="C44" s="11">
        <v>81</v>
      </c>
      <c r="D44" s="9">
        <v>80</v>
      </c>
      <c r="E44" s="12">
        <v>80.400000000000006</v>
      </c>
      <c r="F44" s="9">
        <v>60</v>
      </c>
      <c r="G44" s="9">
        <v>68</v>
      </c>
      <c r="H44" s="13">
        <v>64.8</v>
      </c>
      <c r="I44" s="14">
        <v>84</v>
      </c>
      <c r="J44" s="9">
        <v>40</v>
      </c>
      <c r="K44" s="12">
        <v>66.400000000000006</v>
      </c>
      <c r="L44" s="12">
        <f t="shared" si="0"/>
        <v>32.160000000000004</v>
      </c>
      <c r="M44" s="12">
        <f t="shared" si="1"/>
        <v>39.359999999999992</v>
      </c>
      <c r="N44" s="12">
        <f t="shared" si="2"/>
        <v>71.52</v>
      </c>
      <c r="O44" s="9">
        <f t="shared" si="3"/>
        <v>41</v>
      </c>
    </row>
    <row r="45" spans="1:20" ht="24" customHeight="1" x14ac:dyDescent="0.25">
      <c r="A45" s="9">
        <v>42</v>
      </c>
      <c r="B45" s="10" t="s">
        <v>48</v>
      </c>
      <c r="C45" s="11">
        <v>71</v>
      </c>
      <c r="D45" s="9">
        <v>75</v>
      </c>
      <c r="E45" s="12">
        <v>73.400000000000006</v>
      </c>
      <c r="F45" s="9">
        <v>68</v>
      </c>
      <c r="G45" s="9">
        <v>68</v>
      </c>
      <c r="H45" s="13">
        <v>68</v>
      </c>
      <c r="I45" s="14">
        <v>69</v>
      </c>
      <c r="J45" s="9">
        <v>68</v>
      </c>
      <c r="K45" s="12">
        <v>68.599999999999994</v>
      </c>
      <c r="L45" s="12">
        <f t="shared" si="0"/>
        <v>29.360000000000003</v>
      </c>
      <c r="M45" s="12">
        <f t="shared" si="1"/>
        <v>40.98</v>
      </c>
      <c r="N45" s="12">
        <f t="shared" si="2"/>
        <v>70.34</v>
      </c>
      <c r="O45" s="9">
        <f t="shared" si="3"/>
        <v>42</v>
      </c>
    </row>
    <row r="46" spans="1:20" ht="24" customHeight="1" x14ac:dyDescent="0.25">
      <c r="A46" s="9">
        <v>43</v>
      </c>
      <c r="B46" s="10" t="s">
        <v>49</v>
      </c>
      <c r="C46" s="11">
        <v>75</v>
      </c>
      <c r="D46" s="9">
        <v>79</v>
      </c>
      <c r="E46" s="12">
        <v>77.400000000000006</v>
      </c>
      <c r="F46" s="9">
        <v>71</v>
      </c>
      <c r="G46" s="9">
        <v>65</v>
      </c>
      <c r="H46" s="13">
        <v>67.400000000000006</v>
      </c>
      <c r="I46" s="14">
        <v>70</v>
      </c>
      <c r="J46" s="9">
        <v>45</v>
      </c>
      <c r="K46" s="12">
        <v>60</v>
      </c>
      <c r="L46" s="12">
        <f t="shared" si="0"/>
        <v>30.960000000000004</v>
      </c>
      <c r="M46" s="12">
        <f t="shared" si="1"/>
        <v>38.22</v>
      </c>
      <c r="N46" s="12">
        <f t="shared" si="2"/>
        <v>69.180000000000007</v>
      </c>
      <c r="O46" s="9">
        <f t="shared" si="3"/>
        <v>43</v>
      </c>
      <c r="P46" s="15"/>
      <c r="Q46" s="15"/>
      <c r="R46" s="15"/>
      <c r="S46" s="15"/>
      <c r="T46" s="15"/>
    </row>
    <row r="47" spans="1:20" ht="24" customHeight="1" x14ac:dyDescent="0.25">
      <c r="A47" s="9">
        <v>44</v>
      </c>
      <c r="B47" s="10" t="s">
        <v>50</v>
      </c>
      <c r="C47" s="11">
        <v>76</v>
      </c>
      <c r="D47" s="9">
        <v>77</v>
      </c>
      <c r="E47" s="12">
        <v>76.599999999999994</v>
      </c>
      <c r="F47" s="9">
        <v>61</v>
      </c>
      <c r="G47" s="9">
        <v>65</v>
      </c>
      <c r="H47" s="13">
        <v>63.4</v>
      </c>
      <c r="I47" s="14">
        <v>60</v>
      </c>
      <c r="J47" s="9">
        <v>35</v>
      </c>
      <c r="K47" s="12">
        <v>50</v>
      </c>
      <c r="L47" s="12">
        <f t="shared" si="0"/>
        <v>30.64</v>
      </c>
      <c r="M47" s="12">
        <f t="shared" si="1"/>
        <v>34.020000000000003</v>
      </c>
      <c r="N47" s="12">
        <f t="shared" si="2"/>
        <v>64.66</v>
      </c>
      <c r="O47" s="9">
        <f t="shared" si="3"/>
        <v>44</v>
      </c>
      <c r="P47" s="15"/>
      <c r="Q47" s="15"/>
      <c r="R47" s="15"/>
      <c r="S47" s="15"/>
      <c r="T47" s="15"/>
    </row>
    <row r="48" spans="1:20" ht="24" customHeight="1" x14ac:dyDescent="0.25">
      <c r="A48" s="9">
        <v>45</v>
      </c>
      <c r="B48" s="16" t="s">
        <v>51</v>
      </c>
      <c r="C48" s="17" t="s">
        <v>52</v>
      </c>
      <c r="D48" s="11" t="s">
        <v>52</v>
      </c>
      <c r="E48" s="18" t="s">
        <v>52</v>
      </c>
      <c r="F48" s="9" t="s">
        <v>52</v>
      </c>
      <c r="G48" s="9" t="s">
        <v>52</v>
      </c>
      <c r="H48" s="9" t="s">
        <v>52</v>
      </c>
      <c r="I48" s="13" t="s">
        <v>52</v>
      </c>
      <c r="J48" s="13" t="s">
        <v>52</v>
      </c>
      <c r="K48" s="13" t="s">
        <v>52</v>
      </c>
      <c r="L48" s="13" t="s">
        <v>52</v>
      </c>
      <c r="M48" s="13"/>
      <c r="N48" s="13"/>
      <c r="O48" s="13" t="s">
        <v>52</v>
      </c>
      <c r="P48" s="15"/>
      <c r="Q48" s="15"/>
      <c r="R48" s="15"/>
      <c r="S48" s="15"/>
      <c r="T48" s="15"/>
    </row>
    <row r="49" spans="1:16" x14ac:dyDescent="0.25">
      <c r="B49" s="19"/>
      <c r="D49" s="19"/>
    </row>
    <row r="50" spans="1:16" s="2" customFormat="1" ht="40" customHeight="1" x14ac:dyDescent="0.25">
      <c r="A50" s="29" t="s">
        <v>53</v>
      </c>
      <c r="B50" s="29"/>
      <c r="C50" s="29"/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0"/>
    </row>
    <row r="51" spans="1:16" s="3" customFormat="1" ht="20.149999999999999" customHeight="1" x14ac:dyDescent="0.25">
      <c r="A51" s="3" t="s">
        <v>54</v>
      </c>
      <c r="B51" s="21"/>
      <c r="C51" s="21" t="s">
        <v>55</v>
      </c>
      <c r="F51" s="22"/>
      <c r="G51" s="21"/>
      <c r="I51" s="22" t="s">
        <v>56</v>
      </c>
      <c r="L51" s="22"/>
      <c r="M51" s="22"/>
      <c r="N51" s="22"/>
      <c r="O51" s="22"/>
    </row>
    <row r="52" spans="1:16" s="3" customFormat="1" ht="20.149999999999999" customHeight="1" x14ac:dyDescent="0.25">
      <c r="B52" s="21"/>
      <c r="C52" s="21"/>
      <c r="F52" s="23"/>
      <c r="G52" s="21"/>
      <c r="I52" s="22" t="s">
        <v>57</v>
      </c>
      <c r="L52" s="22"/>
      <c r="M52" s="22"/>
      <c r="N52" s="22"/>
      <c r="O52" s="22"/>
    </row>
  </sheetData>
  <mergeCells count="11">
    <mergeCell ref="A1:O1"/>
    <mergeCell ref="C2:E2"/>
    <mergeCell ref="F2:H2"/>
    <mergeCell ref="I2:K2"/>
    <mergeCell ref="A50:O50"/>
    <mergeCell ref="A2:A3"/>
    <mergeCell ref="B2:B3"/>
    <mergeCell ref="L2:L3"/>
    <mergeCell ref="O2:O3"/>
    <mergeCell ref="M2:M3"/>
    <mergeCell ref="N2:N3"/>
  </mergeCells>
  <phoneticPr fontId="9" type="noConversion"/>
  <printOptions horizontalCentered="1"/>
  <pageMargins left="0.39305555555555599" right="0.35416666666666702" top="0.51180555555555596" bottom="0.51180555555555596" header="0.35416666666666702" footer="0.23611111111111099"/>
  <pageSetup paperSize="9" scale="88" fitToHeight="0" orientation="landscape" r:id="rId1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24现代物业管理</vt:lpstr>
      <vt:lpstr>'24现代物业管理'!Print_Titles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q d</cp:lastModifiedBy>
  <dcterms:created xsi:type="dcterms:W3CDTF">2026-03-11T03:15:00Z</dcterms:created>
  <dcterms:modified xsi:type="dcterms:W3CDTF">2026-07-18T13:15:10Z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6882C5105A7D4C1A8CFF336FF5F8F00C_13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