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C8DAC56D-B7EA-41E1-9468-D7720523E3C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按成绩排序" sheetId="1" r:id="rId1"/>
  </sheets>
  <definedNames>
    <definedName name="_xlnm.Print_Titles" localSheetId="0">按成绩排序!$1:$3</definedName>
  </definedNames>
  <calcPr calcId="191029"/>
</workbook>
</file>

<file path=xl/calcChain.xml><?xml version="1.0" encoding="utf-8"?>
<calcChain xmlns="http://schemas.openxmlformats.org/spreadsheetml/2006/main">
  <c r="K50" i="1" l="1"/>
  <c r="M50" i="1" s="1"/>
  <c r="H50" i="1"/>
  <c r="E50" i="1"/>
  <c r="L50" i="1" s="1"/>
  <c r="K49" i="1"/>
  <c r="H49" i="1"/>
  <c r="M49" i="1" s="1"/>
  <c r="E49" i="1"/>
  <c r="L49" i="1" s="1"/>
  <c r="K48" i="1"/>
  <c r="M48" i="1" s="1"/>
  <c r="H48" i="1"/>
  <c r="E48" i="1"/>
  <c r="L48" i="1" s="1"/>
  <c r="K47" i="1"/>
  <c r="H47" i="1"/>
  <c r="M47" i="1" s="1"/>
  <c r="E47" i="1"/>
  <c r="L47" i="1" s="1"/>
  <c r="K46" i="1"/>
  <c r="H46" i="1"/>
  <c r="M46" i="1" s="1"/>
  <c r="E46" i="1"/>
  <c r="L46" i="1" s="1"/>
  <c r="K45" i="1"/>
  <c r="H45" i="1"/>
  <c r="M45" i="1" s="1"/>
  <c r="E45" i="1"/>
  <c r="L45" i="1" s="1"/>
  <c r="K44" i="1"/>
  <c r="H44" i="1"/>
  <c r="E44" i="1"/>
  <c r="L44" i="1" s="1"/>
  <c r="K43" i="1"/>
  <c r="H43" i="1"/>
  <c r="M43" i="1" s="1"/>
  <c r="E43" i="1"/>
  <c r="L43" i="1" s="1"/>
  <c r="K42" i="1"/>
  <c r="H42" i="1"/>
  <c r="E42" i="1"/>
  <c r="L42" i="1" s="1"/>
  <c r="K41" i="1"/>
  <c r="H41" i="1"/>
  <c r="M41" i="1" s="1"/>
  <c r="E41" i="1"/>
  <c r="L41" i="1" s="1"/>
  <c r="K40" i="1"/>
  <c r="H40" i="1"/>
  <c r="E40" i="1"/>
  <c r="L40" i="1" s="1"/>
  <c r="K39" i="1"/>
  <c r="H39" i="1"/>
  <c r="M39" i="1" s="1"/>
  <c r="E39" i="1"/>
  <c r="L39" i="1" s="1"/>
  <c r="K38" i="1"/>
  <c r="H38" i="1"/>
  <c r="M38" i="1" s="1"/>
  <c r="E38" i="1"/>
  <c r="L38" i="1" s="1"/>
  <c r="K37" i="1"/>
  <c r="H37" i="1"/>
  <c r="M37" i="1" s="1"/>
  <c r="E37" i="1"/>
  <c r="L37" i="1" s="1"/>
  <c r="K36" i="1"/>
  <c r="H36" i="1"/>
  <c r="E36" i="1"/>
  <c r="L36" i="1" s="1"/>
  <c r="K35" i="1"/>
  <c r="H35" i="1"/>
  <c r="E35" i="1"/>
  <c r="L35" i="1" s="1"/>
  <c r="K34" i="1"/>
  <c r="H34" i="1"/>
  <c r="E34" i="1"/>
  <c r="L34" i="1" s="1"/>
  <c r="K33" i="1"/>
  <c r="H33" i="1"/>
  <c r="M33" i="1" s="1"/>
  <c r="E33" i="1"/>
  <c r="L33" i="1" s="1"/>
  <c r="K32" i="1"/>
  <c r="H32" i="1"/>
  <c r="E32" i="1"/>
  <c r="L32" i="1" s="1"/>
  <c r="K31" i="1"/>
  <c r="H31" i="1"/>
  <c r="M31" i="1" s="1"/>
  <c r="E31" i="1"/>
  <c r="L31" i="1" s="1"/>
  <c r="K30" i="1"/>
  <c r="H30" i="1"/>
  <c r="M30" i="1" s="1"/>
  <c r="E30" i="1"/>
  <c r="L30" i="1" s="1"/>
  <c r="K29" i="1"/>
  <c r="H29" i="1"/>
  <c r="M29" i="1" s="1"/>
  <c r="E29" i="1"/>
  <c r="L29" i="1" s="1"/>
  <c r="K28" i="1"/>
  <c r="H28" i="1"/>
  <c r="E28" i="1"/>
  <c r="L28" i="1" s="1"/>
  <c r="K27" i="1"/>
  <c r="H27" i="1"/>
  <c r="E27" i="1"/>
  <c r="L27" i="1" s="1"/>
  <c r="K26" i="1"/>
  <c r="H26" i="1"/>
  <c r="E26" i="1"/>
  <c r="L26" i="1" s="1"/>
  <c r="K25" i="1"/>
  <c r="H25" i="1"/>
  <c r="M25" i="1" s="1"/>
  <c r="E25" i="1"/>
  <c r="L25" i="1" s="1"/>
  <c r="K24" i="1"/>
  <c r="H24" i="1"/>
  <c r="M24" i="1" s="1"/>
  <c r="E24" i="1"/>
  <c r="L24" i="1" s="1"/>
  <c r="N24" i="1" s="1"/>
  <c r="K23" i="1"/>
  <c r="H23" i="1"/>
  <c r="M23" i="1" s="1"/>
  <c r="E23" i="1"/>
  <c r="L23" i="1" s="1"/>
  <c r="K22" i="1"/>
  <c r="H22" i="1"/>
  <c r="M22" i="1" s="1"/>
  <c r="E22" i="1"/>
  <c r="L22" i="1" s="1"/>
  <c r="K21" i="1"/>
  <c r="H21" i="1"/>
  <c r="M21" i="1" s="1"/>
  <c r="E21" i="1"/>
  <c r="L21" i="1" s="1"/>
  <c r="K20" i="1"/>
  <c r="H20" i="1"/>
  <c r="E20" i="1"/>
  <c r="L20" i="1" s="1"/>
  <c r="K19" i="1"/>
  <c r="H19" i="1"/>
  <c r="E19" i="1"/>
  <c r="L19" i="1" s="1"/>
  <c r="K18" i="1"/>
  <c r="H18" i="1"/>
  <c r="E18" i="1"/>
  <c r="L18" i="1" s="1"/>
  <c r="K17" i="1"/>
  <c r="H17" i="1"/>
  <c r="M17" i="1" s="1"/>
  <c r="E17" i="1"/>
  <c r="L17" i="1" s="1"/>
  <c r="K16" i="1"/>
  <c r="H16" i="1"/>
  <c r="M16" i="1" s="1"/>
  <c r="E16" i="1"/>
  <c r="L16" i="1" s="1"/>
  <c r="N16" i="1" s="1"/>
  <c r="K15" i="1"/>
  <c r="H15" i="1"/>
  <c r="M15" i="1" s="1"/>
  <c r="E15" i="1"/>
  <c r="L15" i="1" s="1"/>
  <c r="K14" i="1"/>
  <c r="H14" i="1"/>
  <c r="M14" i="1" s="1"/>
  <c r="E14" i="1"/>
  <c r="L14" i="1" s="1"/>
  <c r="K13" i="1"/>
  <c r="H13" i="1"/>
  <c r="M13" i="1" s="1"/>
  <c r="E13" i="1"/>
  <c r="L13" i="1" s="1"/>
  <c r="K12" i="1"/>
  <c r="H12" i="1"/>
  <c r="E12" i="1"/>
  <c r="L12" i="1" s="1"/>
  <c r="K11" i="1"/>
  <c r="H11" i="1"/>
  <c r="E11" i="1"/>
  <c r="L11" i="1" s="1"/>
  <c r="K10" i="1"/>
  <c r="H10" i="1"/>
  <c r="E10" i="1"/>
  <c r="L10" i="1" s="1"/>
  <c r="K9" i="1"/>
  <c r="H9" i="1"/>
  <c r="M9" i="1" s="1"/>
  <c r="E9" i="1"/>
  <c r="L9" i="1" s="1"/>
  <c r="K8" i="1"/>
  <c r="H8" i="1"/>
  <c r="M8" i="1" s="1"/>
  <c r="E8" i="1"/>
  <c r="L8" i="1" s="1"/>
  <c r="N8" i="1" s="1"/>
  <c r="K7" i="1"/>
  <c r="H7" i="1"/>
  <c r="M7" i="1" s="1"/>
  <c r="E7" i="1"/>
  <c r="L7" i="1" s="1"/>
  <c r="K6" i="1"/>
  <c r="H6" i="1"/>
  <c r="M6" i="1" s="1"/>
  <c r="E6" i="1"/>
  <c r="L6" i="1" s="1"/>
  <c r="K5" i="1"/>
  <c r="H5" i="1"/>
  <c r="M5" i="1" s="1"/>
  <c r="E5" i="1"/>
  <c r="L5" i="1" s="1"/>
  <c r="K4" i="1"/>
  <c r="H4" i="1"/>
  <c r="E4" i="1"/>
  <c r="L4" i="1" s="1"/>
  <c r="N40" i="1" l="1"/>
  <c r="M10" i="1"/>
  <c r="M18" i="1"/>
  <c r="N18" i="1" s="1"/>
  <c r="M26" i="1"/>
  <c r="M34" i="1"/>
  <c r="M42" i="1"/>
  <c r="N19" i="1"/>
  <c r="N27" i="1"/>
  <c r="M32" i="1"/>
  <c r="N32" i="1" s="1"/>
  <c r="M40" i="1"/>
  <c r="M11" i="1"/>
  <c r="N11" i="1" s="1"/>
  <c r="M19" i="1"/>
  <c r="M27" i="1"/>
  <c r="M35" i="1"/>
  <c r="N9" i="1"/>
  <c r="N17" i="1"/>
  <c r="N25" i="1"/>
  <c r="N33" i="1"/>
  <c r="N41" i="1"/>
  <c r="N49" i="1"/>
  <c r="N4" i="1"/>
  <c r="N20" i="1"/>
  <c r="N28" i="1"/>
  <c r="N36" i="1"/>
  <c r="M4" i="1"/>
  <c r="M12" i="1"/>
  <c r="N12" i="1" s="1"/>
  <c r="M20" i="1"/>
  <c r="M28" i="1"/>
  <c r="M36" i="1"/>
  <c r="M44" i="1"/>
  <c r="N44" i="1" s="1"/>
  <c r="N10" i="1"/>
  <c r="N26" i="1"/>
  <c r="N34" i="1"/>
  <c r="N42" i="1"/>
  <c r="N50" i="1"/>
  <c r="N14" i="1"/>
  <c r="N5" i="1"/>
  <c r="N13" i="1"/>
  <c r="N21" i="1"/>
  <c r="N29" i="1"/>
  <c r="N37" i="1"/>
  <c r="N45" i="1"/>
  <c r="N6" i="1"/>
  <c r="N35" i="1"/>
  <c r="N43" i="1"/>
  <c r="N48" i="1"/>
  <c r="N46" i="1"/>
  <c r="N38" i="1"/>
  <c r="N30" i="1"/>
  <c r="N7" i="1"/>
  <c r="N15" i="1"/>
  <c r="N23" i="1"/>
  <c r="N31" i="1"/>
  <c r="N39" i="1"/>
  <c r="N47" i="1"/>
  <c r="N22" i="1"/>
  <c r="O25" i="1" l="1"/>
  <c r="O7" i="1"/>
  <c r="O45" i="1"/>
  <c r="O30" i="1"/>
  <c r="O24" i="1"/>
  <c r="O37" i="1"/>
  <c r="O22" i="1"/>
  <c r="O44" i="1"/>
  <c r="O9" i="1"/>
  <c r="O19" i="1"/>
  <c r="O16" i="1"/>
  <c r="O29" i="1"/>
  <c r="O46" i="1"/>
  <c r="O11" i="1"/>
  <c r="O38" i="1"/>
  <c r="O43" i="1"/>
  <c r="O18" i="1"/>
  <c r="O13" i="1"/>
  <c r="O12" i="1"/>
  <c r="O42" i="1"/>
  <c r="O36" i="1"/>
  <c r="O34" i="1"/>
  <c r="O31" i="1"/>
  <c r="O26" i="1"/>
  <c r="O35" i="1"/>
  <c r="O20" i="1"/>
  <c r="O5" i="1"/>
  <c r="O32" i="1"/>
  <c r="O17" i="1"/>
  <c r="O48" i="1"/>
  <c r="O39" i="1"/>
  <c r="O49" i="1"/>
  <c r="O41" i="1"/>
  <c r="O27" i="1"/>
  <c r="O4" i="1"/>
  <c r="O14" i="1"/>
  <c r="O47" i="1"/>
  <c r="O21" i="1"/>
  <c r="O8" i="1"/>
  <c r="O23" i="1"/>
  <c r="O10" i="1"/>
  <c r="O15" i="1"/>
  <c r="O33" i="1"/>
  <c r="O28" i="1"/>
  <c r="O40" i="1"/>
  <c r="O6" i="1"/>
  <c r="O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 xml:space="preserve">填写中职生年级、高职学院的专业、中职学院全称
例如：2020级电气自动化技术专业广州市土地房产管理职业学校
（2020级中职生是2023年入高职学校）
</t>
        </r>
      </text>
    </comment>
    <comment ref="C2" authorId="0" shapeId="0" xr:uid="{00000000-0006-0000-0000-000002000000}">
      <text>
        <r>
          <rPr>
            <b/>
            <sz val="9"/>
            <rFont val="宋体"/>
            <charset val="134"/>
          </rPr>
          <t>填写具体的科目名称</t>
        </r>
      </text>
    </comment>
    <comment ref="F2" authorId="0" shapeId="0" xr:uid="{00000000-0006-0000-0000-000003000000}">
      <text>
        <r>
          <rPr>
            <b/>
            <sz val="9"/>
            <rFont val="宋体"/>
            <charset val="134"/>
          </rPr>
          <t>填写具体的科目名称</t>
        </r>
      </text>
    </comment>
    <comment ref="I2" authorId="0" shapeId="0" xr:uid="{00000000-0006-0000-0000-000004000000}">
      <text>
        <r>
          <rPr>
            <b/>
            <sz val="9"/>
            <rFont val="宋体"/>
            <charset val="134"/>
          </rPr>
          <t>填写具体的科目名称</t>
        </r>
        <r>
          <rPr>
            <sz val="9"/>
            <rFont val="宋体"/>
            <charset val="134"/>
          </rPr>
          <t xml:space="preserve">
</t>
        </r>
      </text>
    </comment>
    <comment ref="L2" authorId="0" shapeId="0" xr:uid="{00000000-0006-0000-0000-000005000000}">
      <text>
        <r>
          <rPr>
            <b/>
            <sz val="10"/>
            <rFont val="宋体"/>
            <charset val="134"/>
          </rPr>
          <t>作者:</t>
        </r>
        <r>
          <rPr>
            <sz val="10"/>
            <rFont val="宋体"/>
            <charset val="134"/>
          </rPr>
          <t xml:space="preserve">
目前考了几门课就按几门课的总分计算</t>
        </r>
      </text>
    </comment>
  </commentList>
</comments>
</file>

<file path=xl/sharedStrings.xml><?xml version="1.0" encoding="utf-8"?>
<sst xmlns="http://schemas.openxmlformats.org/spreadsheetml/2006/main" count="83" uniqueCount="68">
  <si>
    <t>序号</t>
  </si>
  <si>
    <t>姓名</t>
  </si>
  <si>
    <t>总评成绩排名</t>
  </si>
  <si>
    <t>平时成绩40%</t>
  </si>
  <si>
    <r>
      <rPr>
        <b/>
        <sz val="10"/>
        <color rgb="FF000000"/>
        <rFont val="宋体"/>
        <charset val="134"/>
      </rPr>
      <t>期末成绩6</t>
    </r>
    <r>
      <rPr>
        <sz val="10"/>
        <rFont val="宋体"/>
        <charset val="134"/>
      </rPr>
      <t>0%</t>
    </r>
  </si>
  <si>
    <t>总评成绩</t>
  </si>
  <si>
    <t>黄善琦</t>
  </si>
  <si>
    <t>韦俊烨</t>
  </si>
  <si>
    <t>梁梓健</t>
  </si>
  <si>
    <t>程鑫</t>
  </si>
  <si>
    <t>冯舒铭</t>
  </si>
  <si>
    <t>林依晓</t>
  </si>
  <si>
    <t>林幸运</t>
  </si>
  <si>
    <t>陈俊任</t>
  </si>
  <si>
    <t>谢林滔</t>
  </si>
  <si>
    <t>彭钰娴</t>
  </si>
  <si>
    <t>陈昊</t>
  </si>
  <si>
    <t>李振明</t>
  </si>
  <si>
    <t>刘文胜</t>
  </si>
  <si>
    <t>吴祖楠</t>
  </si>
  <si>
    <t>林子轩</t>
  </si>
  <si>
    <t>胡静菲</t>
  </si>
  <si>
    <t>蔡镇锋</t>
  </si>
  <si>
    <t>李俊艺</t>
  </si>
  <si>
    <t>郑从瑞</t>
  </si>
  <si>
    <t>杨绍宇</t>
  </si>
  <si>
    <t>邓伟锵</t>
  </si>
  <si>
    <t>王卓鑫</t>
  </si>
  <si>
    <t>邹承祖</t>
  </si>
  <si>
    <t>周志城</t>
  </si>
  <si>
    <t>钟海鹏</t>
  </si>
  <si>
    <t>黄镇杰</t>
  </si>
  <si>
    <t>林铭伟</t>
  </si>
  <si>
    <t>李柏松</t>
  </si>
  <si>
    <t>刘港</t>
  </si>
  <si>
    <t>黄小霖</t>
  </si>
  <si>
    <t>周杰涛</t>
  </si>
  <si>
    <t>沈启锐</t>
  </si>
  <si>
    <t>李志浩</t>
  </si>
  <si>
    <t>余海州</t>
  </si>
  <si>
    <t>李润洲</t>
  </si>
  <si>
    <t>翁育锴</t>
  </si>
  <si>
    <t>陈君豪</t>
  </si>
  <si>
    <t>唐裕翔</t>
  </si>
  <si>
    <t>范钦勇</t>
  </si>
  <si>
    <t>寻智宸</t>
  </si>
  <si>
    <t>唐文艺</t>
  </si>
  <si>
    <t>林佰秋</t>
  </si>
  <si>
    <t>陈实</t>
  </si>
  <si>
    <t>董杨琨</t>
  </si>
  <si>
    <t>林嘉源</t>
  </si>
  <si>
    <t>李旌睿</t>
  </si>
  <si>
    <t>邹梓友</t>
  </si>
  <si>
    <t>林嘉正</t>
  </si>
  <si>
    <t>退学</t>
  </si>
  <si>
    <t>说明：我校对与你校中高职贯通培养的2024级学生的2025-2026学年第1学期转段考核总评成绩进行了公示，公示期为2025年12月29日至2026年1月5日，共5个工作日。公示期间未曾收到任何异议，特此说明。</t>
  </si>
  <si>
    <t>成绩汇总人：</t>
  </si>
  <si>
    <t>成绩校对人：</t>
  </si>
  <si>
    <t>负责人签字：</t>
  </si>
  <si>
    <t>中职学校（公章）</t>
  </si>
  <si>
    <r>
      <rPr>
        <sz val="12"/>
        <rFont val="宋体"/>
        <charset val="134"/>
      </rPr>
      <t xml:space="preserve">备注：1、最终总评成绩保留2位小数；
     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、三门课成绩全部出来后，按</t>
    </r>
    <r>
      <rPr>
        <sz val="12"/>
        <color indexed="10"/>
        <rFont val="宋体"/>
        <charset val="134"/>
      </rPr>
      <t>最终总评成绩大小</t>
    </r>
    <r>
      <rPr>
        <sz val="12"/>
        <rFont val="宋体"/>
        <charset val="134"/>
      </rPr>
      <t xml:space="preserve">排序；
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、相关老师签字，加盖中职学校公章。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                                                                                     </t>
    </r>
  </si>
  <si>
    <t>语文(公共基础课)</t>
    <phoneticPr fontId="10" type="noConversion"/>
  </si>
  <si>
    <t>网络操作系统（专业课）</t>
    <phoneticPr fontId="10" type="noConversion"/>
  </si>
  <si>
    <t>网页设计与制作（专业课）</t>
    <phoneticPr fontId="10" type="noConversion"/>
  </si>
  <si>
    <t>公共基础课折算后成绩</t>
    <phoneticPr fontId="10" type="noConversion"/>
  </si>
  <si>
    <t>专业课折算后成绩</t>
    <phoneticPr fontId="10" type="noConversion"/>
  </si>
  <si>
    <t>最终总成绩</t>
    <phoneticPr fontId="10" type="noConversion"/>
  </si>
  <si>
    <r>
      <t>广东建设职业技术学院2025-2026学年第1学期对口中职学校三二分段转段考核
课程</t>
    </r>
    <r>
      <rPr>
        <b/>
        <sz val="14"/>
        <color rgb="FFFF0000"/>
        <rFont val="宋体"/>
        <charset val="134"/>
      </rPr>
      <t>总评</t>
    </r>
    <r>
      <rPr>
        <b/>
        <sz val="14"/>
        <rFont val="宋体"/>
        <charset val="134"/>
      </rPr>
      <t>成绩统计表-2024级计算机应用技术专业广东省电子职业技术学校网络技术班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</si>
</sst>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2" x14ac:knownFonts="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2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zoomScale="85" zoomScaleNormal="85" workbookViewId="0">
      <selection activeCell="U2" sqref="U2"/>
    </sheetView>
  </sheetViews>
  <sheetFormatPr defaultColWidth="9" defaultRowHeight="15" x14ac:dyDescent="0.25"/>
  <cols>
    <col min="1" max="1" width="5" customWidth="1"/>
    <col min="2" max="2" width="7.75" style="3" customWidth="1"/>
    <col min="3" max="3" width="9.08203125" customWidth="1"/>
    <col min="4" max="8" width="7.58203125" customWidth="1"/>
    <col min="9" max="9" width="6.58203125" style="4" customWidth="1"/>
    <col min="10" max="10" width="6.75" style="4" customWidth="1"/>
    <col min="11" max="11" width="8" customWidth="1"/>
    <col min="12" max="14" width="7.58203125" customWidth="1"/>
    <col min="15" max="15" width="6.58203125" customWidth="1"/>
  </cols>
  <sheetData>
    <row r="1" spans="1:15" ht="50.5" customHeight="1" x14ac:dyDescent="0.25">
      <c r="A1" s="10" t="s">
        <v>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1" customFormat="1" ht="21" customHeight="1" x14ac:dyDescent="0.25">
      <c r="A2" s="5" t="s">
        <v>0</v>
      </c>
      <c r="B2" s="5" t="s">
        <v>1</v>
      </c>
      <c r="C2" s="12" t="s">
        <v>61</v>
      </c>
      <c r="D2" s="12"/>
      <c r="E2" s="12"/>
      <c r="F2" s="12" t="s">
        <v>62</v>
      </c>
      <c r="G2" s="12"/>
      <c r="H2" s="12"/>
      <c r="I2" s="12" t="s">
        <v>63</v>
      </c>
      <c r="J2" s="12"/>
      <c r="K2" s="12"/>
      <c r="L2" s="16" t="s">
        <v>64</v>
      </c>
      <c r="M2" s="16" t="s">
        <v>65</v>
      </c>
      <c r="N2" s="16" t="s">
        <v>66</v>
      </c>
      <c r="O2" s="16" t="s">
        <v>2</v>
      </c>
    </row>
    <row r="3" spans="1:15" s="1" customFormat="1" ht="29.15" customHeight="1" x14ac:dyDescent="0.25">
      <c r="A3" s="5"/>
      <c r="B3" s="5"/>
      <c r="C3" s="6" t="s">
        <v>3</v>
      </c>
      <c r="D3" s="6" t="s">
        <v>4</v>
      </c>
      <c r="E3" s="6" t="s">
        <v>5</v>
      </c>
      <c r="F3" s="6" t="s">
        <v>3</v>
      </c>
      <c r="G3" s="6" t="s">
        <v>4</v>
      </c>
      <c r="H3" s="6" t="s">
        <v>5</v>
      </c>
      <c r="I3" s="6" t="s">
        <v>3</v>
      </c>
      <c r="J3" s="6" t="s">
        <v>4</v>
      </c>
      <c r="K3" s="6" t="s">
        <v>5</v>
      </c>
      <c r="L3" s="17"/>
      <c r="M3" s="17"/>
      <c r="N3" s="17"/>
      <c r="O3" s="17"/>
    </row>
    <row r="4" spans="1:15" s="2" customFormat="1" ht="16" customHeight="1" x14ac:dyDescent="0.25">
      <c r="A4" s="7">
        <v>1</v>
      </c>
      <c r="B4" s="7" t="s">
        <v>6</v>
      </c>
      <c r="C4" s="8">
        <v>100</v>
      </c>
      <c r="D4" s="7">
        <v>98</v>
      </c>
      <c r="E4" s="9">
        <f t="shared" ref="E4:E50" si="0">C4*0.4+D4*0.6</f>
        <v>98.8</v>
      </c>
      <c r="F4" s="8">
        <v>80.3333333333333</v>
      </c>
      <c r="G4" s="7">
        <v>100</v>
      </c>
      <c r="H4" s="9">
        <f t="shared" ref="H4:H50" si="1">F4*0.4+G4*0.6</f>
        <v>92.133333333333326</v>
      </c>
      <c r="I4" s="7">
        <v>98</v>
      </c>
      <c r="J4" s="7">
        <v>91</v>
      </c>
      <c r="K4" s="9">
        <f t="shared" ref="K4:K50" si="2">I4*0.4+J4*0.6</f>
        <v>93.800000000000011</v>
      </c>
      <c r="L4" s="9">
        <f>E4*0.4</f>
        <v>39.520000000000003</v>
      </c>
      <c r="M4" s="9">
        <f>(H4+K4)/2*0.6</f>
        <v>55.78</v>
      </c>
      <c r="N4" s="9">
        <f>L4+M4</f>
        <v>95.300000000000011</v>
      </c>
      <c r="O4" s="7">
        <f>_xlfn.RANK.EQ(N4,N:N,0)</f>
        <v>1</v>
      </c>
    </row>
    <row r="5" spans="1:15" s="2" customFormat="1" ht="16" customHeight="1" x14ac:dyDescent="0.25">
      <c r="A5" s="7">
        <v>2</v>
      </c>
      <c r="B5" s="7" t="s">
        <v>7</v>
      </c>
      <c r="C5" s="8">
        <v>92</v>
      </c>
      <c r="D5" s="7">
        <v>94</v>
      </c>
      <c r="E5" s="9">
        <f t="shared" si="0"/>
        <v>93.2</v>
      </c>
      <c r="F5" s="8">
        <v>89</v>
      </c>
      <c r="G5" s="7">
        <v>100</v>
      </c>
      <c r="H5" s="9">
        <f t="shared" si="1"/>
        <v>95.6</v>
      </c>
      <c r="I5" s="7">
        <v>98</v>
      </c>
      <c r="J5" s="7">
        <v>94</v>
      </c>
      <c r="K5" s="9">
        <f t="shared" si="2"/>
        <v>95.6</v>
      </c>
      <c r="L5" s="9">
        <f t="shared" ref="L5:L50" si="3">E5*0.4</f>
        <v>37.28</v>
      </c>
      <c r="M5" s="9">
        <f t="shared" ref="M5:M50" si="4">(H5+K5)/2*0.6</f>
        <v>57.359999999999992</v>
      </c>
      <c r="N5" s="9">
        <f t="shared" ref="N5:N50" si="5">L5+M5</f>
        <v>94.639999999999986</v>
      </c>
      <c r="O5" s="7">
        <f t="shared" ref="O5:O50" si="6">_xlfn.RANK.EQ(N5,N:N,0)</f>
        <v>2</v>
      </c>
    </row>
    <row r="6" spans="1:15" s="2" customFormat="1" ht="16" customHeight="1" x14ac:dyDescent="0.25">
      <c r="A6" s="7">
        <v>3</v>
      </c>
      <c r="B6" s="7" t="s">
        <v>8</v>
      </c>
      <c r="C6" s="8">
        <v>90</v>
      </c>
      <c r="D6" s="7">
        <v>93</v>
      </c>
      <c r="E6" s="9">
        <f t="shared" si="0"/>
        <v>91.8</v>
      </c>
      <c r="F6" s="8">
        <v>82</v>
      </c>
      <c r="G6" s="7">
        <v>99</v>
      </c>
      <c r="H6" s="9">
        <f t="shared" si="1"/>
        <v>92.2</v>
      </c>
      <c r="I6" s="7">
        <v>95</v>
      </c>
      <c r="J6" s="7">
        <v>96</v>
      </c>
      <c r="K6" s="9">
        <f t="shared" si="2"/>
        <v>95.6</v>
      </c>
      <c r="L6" s="9">
        <f t="shared" si="3"/>
        <v>36.72</v>
      </c>
      <c r="M6" s="9">
        <f t="shared" si="4"/>
        <v>56.34</v>
      </c>
      <c r="N6" s="9">
        <f t="shared" si="5"/>
        <v>93.06</v>
      </c>
      <c r="O6" s="7">
        <f t="shared" si="6"/>
        <v>3</v>
      </c>
    </row>
    <row r="7" spans="1:15" s="2" customFormat="1" ht="16" customHeight="1" x14ac:dyDescent="0.25">
      <c r="A7" s="7">
        <v>4</v>
      </c>
      <c r="B7" s="7" t="s">
        <v>9</v>
      </c>
      <c r="C7" s="8">
        <v>80</v>
      </c>
      <c r="D7" s="7">
        <v>96</v>
      </c>
      <c r="E7" s="9">
        <f t="shared" si="0"/>
        <v>89.6</v>
      </c>
      <c r="F7" s="8">
        <v>88.6666666666667</v>
      </c>
      <c r="G7" s="7">
        <v>97</v>
      </c>
      <c r="H7" s="9">
        <f t="shared" si="1"/>
        <v>93.666666666666686</v>
      </c>
      <c r="I7" s="7">
        <v>97</v>
      </c>
      <c r="J7" s="7">
        <v>93</v>
      </c>
      <c r="K7" s="9">
        <f t="shared" si="2"/>
        <v>94.6</v>
      </c>
      <c r="L7" s="9">
        <f t="shared" si="3"/>
        <v>35.839999999999996</v>
      </c>
      <c r="M7" s="9">
        <f t="shared" si="4"/>
        <v>56.480000000000004</v>
      </c>
      <c r="N7" s="9">
        <f t="shared" si="5"/>
        <v>92.32</v>
      </c>
      <c r="O7" s="7">
        <f t="shared" si="6"/>
        <v>4</v>
      </c>
    </row>
    <row r="8" spans="1:15" s="2" customFormat="1" ht="16" customHeight="1" x14ac:dyDescent="0.25">
      <c r="A8" s="7">
        <v>5</v>
      </c>
      <c r="B8" s="7" t="s">
        <v>10</v>
      </c>
      <c r="C8" s="8">
        <v>66</v>
      </c>
      <c r="D8" s="7">
        <v>96</v>
      </c>
      <c r="E8" s="9">
        <f t="shared" si="0"/>
        <v>84</v>
      </c>
      <c r="F8" s="8">
        <v>85.6666666666667</v>
      </c>
      <c r="G8" s="7">
        <v>99</v>
      </c>
      <c r="H8" s="9">
        <f t="shared" si="1"/>
        <v>93.666666666666686</v>
      </c>
      <c r="I8" s="7">
        <v>98</v>
      </c>
      <c r="J8" s="7">
        <v>98</v>
      </c>
      <c r="K8" s="9">
        <f t="shared" si="2"/>
        <v>98</v>
      </c>
      <c r="L8" s="9">
        <f t="shared" si="3"/>
        <v>33.6</v>
      </c>
      <c r="M8" s="9">
        <f t="shared" si="4"/>
        <v>57.500000000000007</v>
      </c>
      <c r="N8" s="9">
        <f t="shared" si="5"/>
        <v>91.100000000000009</v>
      </c>
      <c r="O8" s="7">
        <f t="shared" si="6"/>
        <v>5</v>
      </c>
    </row>
    <row r="9" spans="1:15" s="2" customFormat="1" ht="16" customHeight="1" x14ac:dyDescent="0.25">
      <c r="A9" s="7">
        <v>6</v>
      </c>
      <c r="B9" s="7" t="s">
        <v>11</v>
      </c>
      <c r="C9" s="8">
        <v>100</v>
      </c>
      <c r="D9" s="7">
        <v>86</v>
      </c>
      <c r="E9" s="9">
        <f t="shared" si="0"/>
        <v>91.6</v>
      </c>
      <c r="F9" s="8">
        <v>71</v>
      </c>
      <c r="G9" s="7">
        <v>96</v>
      </c>
      <c r="H9" s="9">
        <f t="shared" si="1"/>
        <v>86</v>
      </c>
      <c r="I9" s="7">
        <v>98</v>
      </c>
      <c r="J9" s="7">
        <v>92</v>
      </c>
      <c r="K9" s="9">
        <f t="shared" si="2"/>
        <v>94.4</v>
      </c>
      <c r="L9" s="9">
        <f t="shared" si="3"/>
        <v>36.64</v>
      </c>
      <c r="M9" s="9">
        <f t="shared" si="4"/>
        <v>54.12</v>
      </c>
      <c r="N9" s="9">
        <f t="shared" si="5"/>
        <v>90.759999999999991</v>
      </c>
      <c r="O9" s="7">
        <f t="shared" si="6"/>
        <v>6</v>
      </c>
    </row>
    <row r="10" spans="1:15" s="2" customFormat="1" ht="16" customHeight="1" x14ac:dyDescent="0.25">
      <c r="A10" s="7">
        <v>7</v>
      </c>
      <c r="B10" s="7" t="s">
        <v>12</v>
      </c>
      <c r="C10" s="8">
        <v>90</v>
      </c>
      <c r="D10" s="7">
        <v>85</v>
      </c>
      <c r="E10" s="9">
        <f t="shared" si="0"/>
        <v>87</v>
      </c>
      <c r="F10" s="8">
        <v>78.3333333333333</v>
      </c>
      <c r="G10" s="7">
        <v>96</v>
      </c>
      <c r="H10" s="9">
        <f t="shared" si="1"/>
        <v>88.933333333333309</v>
      </c>
      <c r="I10" s="7">
        <v>95</v>
      </c>
      <c r="J10" s="7">
        <v>93</v>
      </c>
      <c r="K10" s="9">
        <f t="shared" si="2"/>
        <v>93.8</v>
      </c>
      <c r="L10" s="9">
        <f t="shared" si="3"/>
        <v>34.800000000000004</v>
      </c>
      <c r="M10" s="9">
        <f t="shared" si="4"/>
        <v>54.819999999999986</v>
      </c>
      <c r="N10" s="9">
        <f t="shared" si="5"/>
        <v>89.61999999999999</v>
      </c>
      <c r="O10" s="7">
        <f t="shared" si="6"/>
        <v>7</v>
      </c>
    </row>
    <row r="11" spans="1:15" s="2" customFormat="1" ht="16" customHeight="1" x14ac:dyDescent="0.25">
      <c r="A11" s="7">
        <v>8</v>
      </c>
      <c r="B11" s="7" t="s">
        <v>13</v>
      </c>
      <c r="C11" s="8">
        <v>100</v>
      </c>
      <c r="D11" s="7">
        <v>77</v>
      </c>
      <c r="E11" s="9">
        <f t="shared" si="0"/>
        <v>86.199999999999989</v>
      </c>
      <c r="F11" s="8">
        <v>86.3333333333333</v>
      </c>
      <c r="G11" s="7">
        <v>98</v>
      </c>
      <c r="H11" s="9">
        <f t="shared" si="1"/>
        <v>93.333333333333314</v>
      </c>
      <c r="I11" s="7">
        <v>93</v>
      </c>
      <c r="J11" s="7">
        <v>88</v>
      </c>
      <c r="K11" s="9">
        <f t="shared" si="2"/>
        <v>90</v>
      </c>
      <c r="L11" s="9">
        <f t="shared" si="3"/>
        <v>34.479999999999997</v>
      </c>
      <c r="M11" s="9">
        <f t="shared" si="4"/>
        <v>54.999999999999993</v>
      </c>
      <c r="N11" s="9">
        <f t="shared" si="5"/>
        <v>89.47999999999999</v>
      </c>
      <c r="O11" s="7">
        <f t="shared" si="6"/>
        <v>8</v>
      </c>
    </row>
    <row r="12" spans="1:15" s="2" customFormat="1" ht="16" customHeight="1" x14ac:dyDescent="0.25">
      <c r="A12" s="7">
        <v>9</v>
      </c>
      <c r="B12" s="7" t="s">
        <v>14</v>
      </c>
      <c r="C12" s="8">
        <v>86</v>
      </c>
      <c r="D12" s="7">
        <v>87</v>
      </c>
      <c r="E12" s="9">
        <f t="shared" si="0"/>
        <v>86.6</v>
      </c>
      <c r="F12" s="8">
        <v>76.6666666666667</v>
      </c>
      <c r="G12" s="7">
        <v>96</v>
      </c>
      <c r="H12" s="9">
        <f t="shared" si="1"/>
        <v>88.26666666666668</v>
      </c>
      <c r="I12" s="7">
        <v>95</v>
      </c>
      <c r="J12" s="7">
        <v>93</v>
      </c>
      <c r="K12" s="9">
        <f t="shared" si="2"/>
        <v>93.8</v>
      </c>
      <c r="L12" s="9">
        <f t="shared" si="3"/>
        <v>34.64</v>
      </c>
      <c r="M12" s="9">
        <f t="shared" si="4"/>
        <v>54.62</v>
      </c>
      <c r="N12" s="9">
        <f t="shared" si="5"/>
        <v>89.259999999999991</v>
      </c>
      <c r="O12" s="7">
        <f t="shared" si="6"/>
        <v>9</v>
      </c>
    </row>
    <row r="13" spans="1:15" s="2" customFormat="1" ht="16" customHeight="1" x14ac:dyDescent="0.25">
      <c r="A13" s="7">
        <v>10</v>
      </c>
      <c r="B13" s="7" t="s">
        <v>15</v>
      </c>
      <c r="C13" s="8">
        <v>96</v>
      </c>
      <c r="D13" s="7">
        <v>85</v>
      </c>
      <c r="E13" s="9">
        <f t="shared" si="0"/>
        <v>89.4</v>
      </c>
      <c r="F13" s="8">
        <v>71.6666666666667</v>
      </c>
      <c r="G13" s="7">
        <v>96</v>
      </c>
      <c r="H13" s="9">
        <f t="shared" si="1"/>
        <v>86.26666666666668</v>
      </c>
      <c r="I13" s="7">
        <v>95</v>
      </c>
      <c r="J13" s="7">
        <v>88</v>
      </c>
      <c r="K13" s="9">
        <f t="shared" si="2"/>
        <v>90.8</v>
      </c>
      <c r="L13" s="9">
        <f t="shared" si="3"/>
        <v>35.760000000000005</v>
      </c>
      <c r="M13" s="9">
        <f t="shared" si="4"/>
        <v>53.12</v>
      </c>
      <c r="N13" s="9">
        <f t="shared" si="5"/>
        <v>88.88</v>
      </c>
      <c r="O13" s="7">
        <f t="shared" si="6"/>
        <v>10</v>
      </c>
    </row>
    <row r="14" spans="1:15" s="2" customFormat="1" ht="16" customHeight="1" x14ac:dyDescent="0.25">
      <c r="A14" s="7">
        <v>11</v>
      </c>
      <c r="B14" s="7" t="s">
        <v>16</v>
      </c>
      <c r="C14" s="8">
        <v>90</v>
      </c>
      <c r="D14" s="7">
        <v>86</v>
      </c>
      <c r="E14" s="9">
        <f t="shared" si="0"/>
        <v>87.6</v>
      </c>
      <c r="F14" s="8">
        <v>82.3333333333333</v>
      </c>
      <c r="G14" s="7">
        <v>100</v>
      </c>
      <c r="H14" s="9">
        <f t="shared" si="1"/>
        <v>92.933333333333323</v>
      </c>
      <c r="I14" s="7">
        <v>86</v>
      </c>
      <c r="J14" s="7">
        <v>85</v>
      </c>
      <c r="K14" s="9">
        <f t="shared" si="2"/>
        <v>85.4</v>
      </c>
      <c r="L14" s="9">
        <f t="shared" si="3"/>
        <v>35.04</v>
      </c>
      <c r="M14" s="9">
        <f t="shared" si="4"/>
        <v>53.499999999999993</v>
      </c>
      <c r="N14" s="9">
        <f t="shared" si="5"/>
        <v>88.539999999999992</v>
      </c>
      <c r="O14" s="7">
        <f t="shared" si="6"/>
        <v>11</v>
      </c>
    </row>
    <row r="15" spans="1:15" s="2" customFormat="1" ht="16" customHeight="1" x14ac:dyDescent="0.25">
      <c r="A15" s="7">
        <v>12</v>
      </c>
      <c r="B15" s="7" t="s">
        <v>17</v>
      </c>
      <c r="C15" s="8">
        <v>90</v>
      </c>
      <c r="D15" s="7">
        <v>88</v>
      </c>
      <c r="E15" s="9">
        <f t="shared" si="0"/>
        <v>88.8</v>
      </c>
      <c r="F15" s="8">
        <v>59.6666666666667</v>
      </c>
      <c r="G15" s="7">
        <v>97</v>
      </c>
      <c r="H15" s="9">
        <f t="shared" si="1"/>
        <v>82.066666666666677</v>
      </c>
      <c r="I15" s="7">
        <v>95</v>
      </c>
      <c r="J15" s="7">
        <v>92</v>
      </c>
      <c r="K15" s="9">
        <f t="shared" si="2"/>
        <v>93.199999999999989</v>
      </c>
      <c r="L15" s="9">
        <f t="shared" si="3"/>
        <v>35.520000000000003</v>
      </c>
      <c r="M15" s="9">
        <f t="shared" si="4"/>
        <v>52.579999999999991</v>
      </c>
      <c r="N15" s="9">
        <f t="shared" si="5"/>
        <v>88.1</v>
      </c>
      <c r="O15" s="7">
        <f t="shared" si="6"/>
        <v>12</v>
      </c>
    </row>
    <row r="16" spans="1:15" s="2" customFormat="1" ht="16" customHeight="1" x14ac:dyDescent="0.25">
      <c r="A16" s="7">
        <v>13</v>
      </c>
      <c r="B16" s="7" t="s">
        <v>18</v>
      </c>
      <c r="C16" s="8">
        <v>100</v>
      </c>
      <c r="D16" s="7">
        <v>84</v>
      </c>
      <c r="E16" s="9">
        <f t="shared" si="0"/>
        <v>90.4</v>
      </c>
      <c r="F16" s="8">
        <v>79.3333333333333</v>
      </c>
      <c r="G16" s="7">
        <v>74</v>
      </c>
      <c r="H16" s="9">
        <f t="shared" si="1"/>
        <v>76.133333333333326</v>
      </c>
      <c r="I16" s="7">
        <v>98</v>
      </c>
      <c r="J16" s="7">
        <v>94</v>
      </c>
      <c r="K16" s="9">
        <f t="shared" si="2"/>
        <v>95.6</v>
      </c>
      <c r="L16" s="9">
        <f t="shared" si="3"/>
        <v>36.160000000000004</v>
      </c>
      <c r="M16" s="9">
        <f t="shared" si="4"/>
        <v>51.519999999999996</v>
      </c>
      <c r="N16" s="9">
        <f t="shared" si="5"/>
        <v>87.68</v>
      </c>
      <c r="O16" s="7">
        <f t="shared" si="6"/>
        <v>13</v>
      </c>
    </row>
    <row r="17" spans="1:15" s="2" customFormat="1" ht="16" customHeight="1" x14ac:dyDescent="0.25">
      <c r="A17" s="7">
        <v>14</v>
      </c>
      <c r="B17" s="7" t="s">
        <v>19</v>
      </c>
      <c r="C17" s="8">
        <v>84</v>
      </c>
      <c r="D17" s="7">
        <v>90</v>
      </c>
      <c r="E17" s="9">
        <f t="shared" si="0"/>
        <v>87.6</v>
      </c>
      <c r="F17" s="8">
        <v>89</v>
      </c>
      <c r="G17" s="7">
        <v>88</v>
      </c>
      <c r="H17" s="9">
        <f t="shared" si="1"/>
        <v>88.4</v>
      </c>
      <c r="I17" s="7">
        <v>87</v>
      </c>
      <c r="J17" s="7">
        <v>82</v>
      </c>
      <c r="K17" s="9">
        <f t="shared" si="2"/>
        <v>84</v>
      </c>
      <c r="L17" s="9">
        <f t="shared" si="3"/>
        <v>35.04</v>
      </c>
      <c r="M17" s="9">
        <f t="shared" si="4"/>
        <v>51.72</v>
      </c>
      <c r="N17" s="9">
        <f t="shared" si="5"/>
        <v>86.759999999999991</v>
      </c>
      <c r="O17" s="7">
        <f t="shared" si="6"/>
        <v>14</v>
      </c>
    </row>
    <row r="18" spans="1:15" s="2" customFormat="1" ht="16" customHeight="1" x14ac:dyDescent="0.25">
      <c r="A18" s="7">
        <v>15</v>
      </c>
      <c r="B18" s="7" t="s">
        <v>20</v>
      </c>
      <c r="C18" s="8">
        <v>95</v>
      </c>
      <c r="D18" s="7">
        <v>93</v>
      </c>
      <c r="E18" s="9">
        <f t="shared" si="0"/>
        <v>93.8</v>
      </c>
      <c r="F18" s="8">
        <v>74</v>
      </c>
      <c r="G18" s="7">
        <v>91</v>
      </c>
      <c r="H18" s="9">
        <f t="shared" si="1"/>
        <v>84.2</v>
      </c>
      <c r="I18" s="7">
        <v>85</v>
      </c>
      <c r="J18" s="7">
        <v>75</v>
      </c>
      <c r="K18" s="9">
        <f t="shared" si="2"/>
        <v>79</v>
      </c>
      <c r="L18" s="9">
        <f t="shared" si="3"/>
        <v>37.520000000000003</v>
      </c>
      <c r="M18" s="9">
        <f t="shared" si="4"/>
        <v>48.959999999999994</v>
      </c>
      <c r="N18" s="9">
        <f t="shared" si="5"/>
        <v>86.47999999999999</v>
      </c>
      <c r="O18" s="7">
        <f t="shared" si="6"/>
        <v>15</v>
      </c>
    </row>
    <row r="19" spans="1:15" s="2" customFormat="1" ht="16" customHeight="1" x14ac:dyDescent="0.25">
      <c r="A19" s="7">
        <v>16</v>
      </c>
      <c r="B19" s="7" t="s">
        <v>21</v>
      </c>
      <c r="C19" s="8">
        <v>100</v>
      </c>
      <c r="D19" s="7">
        <v>82</v>
      </c>
      <c r="E19" s="9">
        <f t="shared" si="0"/>
        <v>89.199999999999989</v>
      </c>
      <c r="F19" s="8">
        <v>68</v>
      </c>
      <c r="G19" s="7">
        <v>87</v>
      </c>
      <c r="H19" s="9">
        <f t="shared" si="1"/>
        <v>79.400000000000006</v>
      </c>
      <c r="I19" s="7">
        <v>93</v>
      </c>
      <c r="J19" s="7">
        <v>80</v>
      </c>
      <c r="K19" s="9">
        <f t="shared" si="2"/>
        <v>85.2</v>
      </c>
      <c r="L19" s="9">
        <f t="shared" si="3"/>
        <v>35.68</v>
      </c>
      <c r="M19" s="9">
        <f t="shared" si="4"/>
        <v>49.38</v>
      </c>
      <c r="N19" s="9">
        <f t="shared" si="5"/>
        <v>85.06</v>
      </c>
      <c r="O19" s="7">
        <f t="shared" si="6"/>
        <v>16</v>
      </c>
    </row>
    <row r="20" spans="1:15" s="2" customFormat="1" ht="16" customHeight="1" x14ac:dyDescent="0.25">
      <c r="A20" s="7">
        <v>17</v>
      </c>
      <c r="B20" s="7" t="s">
        <v>22</v>
      </c>
      <c r="C20" s="8">
        <v>90</v>
      </c>
      <c r="D20" s="7">
        <v>82</v>
      </c>
      <c r="E20" s="9">
        <f t="shared" si="0"/>
        <v>85.199999999999989</v>
      </c>
      <c r="F20" s="8">
        <v>83.3333333333333</v>
      </c>
      <c r="G20" s="7">
        <v>88</v>
      </c>
      <c r="H20" s="9">
        <f t="shared" si="1"/>
        <v>86.133333333333326</v>
      </c>
      <c r="I20" s="7">
        <v>86</v>
      </c>
      <c r="J20" s="7">
        <v>76</v>
      </c>
      <c r="K20" s="9">
        <f t="shared" si="2"/>
        <v>80</v>
      </c>
      <c r="L20" s="9">
        <f t="shared" si="3"/>
        <v>34.08</v>
      </c>
      <c r="M20" s="9">
        <f t="shared" si="4"/>
        <v>49.839999999999996</v>
      </c>
      <c r="N20" s="9">
        <f t="shared" si="5"/>
        <v>83.919999999999987</v>
      </c>
      <c r="O20" s="7">
        <f t="shared" si="6"/>
        <v>17</v>
      </c>
    </row>
    <row r="21" spans="1:15" s="2" customFormat="1" ht="16" customHeight="1" x14ac:dyDescent="0.25">
      <c r="A21" s="7">
        <v>18</v>
      </c>
      <c r="B21" s="7" t="s">
        <v>23</v>
      </c>
      <c r="C21" s="8">
        <v>66</v>
      </c>
      <c r="D21" s="7">
        <v>74</v>
      </c>
      <c r="E21" s="9">
        <f t="shared" si="0"/>
        <v>70.8</v>
      </c>
      <c r="F21" s="8">
        <v>78.3333333333333</v>
      </c>
      <c r="G21" s="7">
        <v>96</v>
      </c>
      <c r="H21" s="9">
        <f t="shared" si="1"/>
        <v>88.933333333333309</v>
      </c>
      <c r="I21" s="7">
        <v>85</v>
      </c>
      <c r="J21" s="7">
        <v>85</v>
      </c>
      <c r="K21" s="9">
        <f t="shared" si="2"/>
        <v>85</v>
      </c>
      <c r="L21" s="9">
        <f t="shared" si="3"/>
        <v>28.32</v>
      </c>
      <c r="M21" s="9">
        <f t="shared" si="4"/>
        <v>52.179999999999993</v>
      </c>
      <c r="N21" s="9">
        <f t="shared" si="5"/>
        <v>80.5</v>
      </c>
      <c r="O21" s="7">
        <f t="shared" si="6"/>
        <v>18</v>
      </c>
    </row>
    <row r="22" spans="1:15" s="2" customFormat="1" ht="16" customHeight="1" x14ac:dyDescent="0.25">
      <c r="A22" s="7">
        <v>19</v>
      </c>
      <c r="B22" s="7" t="s">
        <v>24</v>
      </c>
      <c r="C22" s="8">
        <v>52</v>
      </c>
      <c r="D22" s="7">
        <v>83</v>
      </c>
      <c r="E22" s="9">
        <f t="shared" si="0"/>
        <v>70.599999999999994</v>
      </c>
      <c r="F22" s="8">
        <v>80.3333333333333</v>
      </c>
      <c r="G22" s="7">
        <v>90</v>
      </c>
      <c r="H22" s="9">
        <f t="shared" si="1"/>
        <v>86.133333333333326</v>
      </c>
      <c r="I22" s="7">
        <v>85</v>
      </c>
      <c r="J22" s="7">
        <v>89</v>
      </c>
      <c r="K22" s="9">
        <f t="shared" si="2"/>
        <v>87.4</v>
      </c>
      <c r="L22" s="9">
        <f t="shared" si="3"/>
        <v>28.24</v>
      </c>
      <c r="M22" s="9">
        <f t="shared" si="4"/>
        <v>52.059999999999995</v>
      </c>
      <c r="N22" s="9">
        <f t="shared" si="5"/>
        <v>80.3</v>
      </c>
      <c r="O22" s="7">
        <f t="shared" si="6"/>
        <v>19</v>
      </c>
    </row>
    <row r="23" spans="1:15" s="2" customFormat="1" ht="16" customHeight="1" x14ac:dyDescent="0.25">
      <c r="A23" s="7">
        <v>20</v>
      </c>
      <c r="B23" s="7" t="s">
        <v>25</v>
      </c>
      <c r="C23" s="8">
        <v>84</v>
      </c>
      <c r="D23" s="7">
        <v>53</v>
      </c>
      <c r="E23" s="9">
        <f t="shared" si="0"/>
        <v>65.400000000000006</v>
      </c>
      <c r="F23" s="8">
        <v>77.6666666666667</v>
      </c>
      <c r="G23" s="7">
        <v>97</v>
      </c>
      <c r="H23" s="9">
        <f t="shared" si="1"/>
        <v>89.26666666666668</v>
      </c>
      <c r="I23" s="7">
        <v>86</v>
      </c>
      <c r="J23" s="7">
        <v>90</v>
      </c>
      <c r="K23" s="9">
        <f t="shared" si="2"/>
        <v>88.4</v>
      </c>
      <c r="L23" s="9">
        <f t="shared" si="3"/>
        <v>26.160000000000004</v>
      </c>
      <c r="M23" s="9">
        <f t="shared" si="4"/>
        <v>53.300000000000004</v>
      </c>
      <c r="N23" s="9">
        <f t="shared" si="5"/>
        <v>79.460000000000008</v>
      </c>
      <c r="O23" s="7">
        <f t="shared" si="6"/>
        <v>21</v>
      </c>
    </row>
    <row r="24" spans="1:15" s="2" customFormat="1" ht="16" customHeight="1" x14ac:dyDescent="0.25">
      <c r="A24" s="7">
        <v>21</v>
      </c>
      <c r="B24" s="7" t="s">
        <v>26</v>
      </c>
      <c r="C24" s="8">
        <v>74</v>
      </c>
      <c r="D24" s="7">
        <v>72</v>
      </c>
      <c r="E24" s="9">
        <f t="shared" si="0"/>
        <v>72.8</v>
      </c>
      <c r="F24" s="8">
        <v>89</v>
      </c>
      <c r="G24" s="7">
        <v>96</v>
      </c>
      <c r="H24" s="9">
        <f t="shared" si="1"/>
        <v>93.199999999999989</v>
      </c>
      <c r="I24" s="7">
        <v>65</v>
      </c>
      <c r="J24" s="7">
        <v>85</v>
      </c>
      <c r="K24" s="9">
        <f t="shared" si="2"/>
        <v>77</v>
      </c>
      <c r="L24" s="9">
        <f t="shared" si="3"/>
        <v>29.12</v>
      </c>
      <c r="M24" s="9">
        <f t="shared" si="4"/>
        <v>51.059999999999995</v>
      </c>
      <c r="N24" s="9">
        <f t="shared" si="5"/>
        <v>80.179999999999993</v>
      </c>
      <c r="O24" s="7">
        <f t="shared" si="6"/>
        <v>20</v>
      </c>
    </row>
    <row r="25" spans="1:15" s="2" customFormat="1" ht="16" customHeight="1" x14ac:dyDescent="0.25">
      <c r="A25" s="7">
        <v>22</v>
      </c>
      <c r="B25" s="7" t="s">
        <v>27</v>
      </c>
      <c r="C25" s="8">
        <v>70</v>
      </c>
      <c r="D25" s="7">
        <v>58</v>
      </c>
      <c r="E25" s="9">
        <f t="shared" si="0"/>
        <v>62.8</v>
      </c>
      <c r="F25" s="8">
        <v>60</v>
      </c>
      <c r="G25" s="7">
        <v>99</v>
      </c>
      <c r="H25" s="9">
        <f t="shared" si="1"/>
        <v>83.4</v>
      </c>
      <c r="I25" s="7">
        <v>96</v>
      </c>
      <c r="J25" s="7">
        <v>93</v>
      </c>
      <c r="K25" s="9">
        <f t="shared" si="2"/>
        <v>94.2</v>
      </c>
      <c r="L25" s="9">
        <f t="shared" si="3"/>
        <v>25.12</v>
      </c>
      <c r="M25" s="9">
        <f t="shared" si="4"/>
        <v>53.280000000000008</v>
      </c>
      <c r="N25" s="9">
        <f t="shared" si="5"/>
        <v>78.400000000000006</v>
      </c>
      <c r="O25" s="7">
        <f t="shared" si="6"/>
        <v>24</v>
      </c>
    </row>
    <row r="26" spans="1:15" s="2" customFormat="1" ht="16" customHeight="1" x14ac:dyDescent="0.25">
      <c r="A26" s="7">
        <v>23</v>
      </c>
      <c r="B26" s="7" t="s">
        <v>28</v>
      </c>
      <c r="C26" s="8">
        <v>55</v>
      </c>
      <c r="D26" s="7">
        <v>72</v>
      </c>
      <c r="E26" s="9">
        <f t="shared" si="0"/>
        <v>65.199999999999989</v>
      </c>
      <c r="F26" s="8">
        <v>87.6666666666667</v>
      </c>
      <c r="G26" s="7">
        <v>85</v>
      </c>
      <c r="H26" s="9">
        <f t="shared" si="1"/>
        <v>86.066666666666691</v>
      </c>
      <c r="I26" s="7">
        <v>80</v>
      </c>
      <c r="J26" s="7">
        <v>92</v>
      </c>
      <c r="K26" s="9">
        <f t="shared" si="2"/>
        <v>87.199999999999989</v>
      </c>
      <c r="L26" s="9">
        <f t="shared" si="3"/>
        <v>26.08</v>
      </c>
      <c r="M26" s="9">
        <f t="shared" si="4"/>
        <v>51.980000000000004</v>
      </c>
      <c r="N26" s="9">
        <f t="shared" si="5"/>
        <v>78.06</v>
      </c>
      <c r="O26" s="7">
        <f t="shared" si="6"/>
        <v>26</v>
      </c>
    </row>
    <row r="27" spans="1:15" s="2" customFormat="1" ht="16" customHeight="1" x14ac:dyDescent="0.25">
      <c r="A27" s="7">
        <v>24</v>
      </c>
      <c r="B27" s="7" t="s">
        <v>29</v>
      </c>
      <c r="C27" s="8">
        <v>70</v>
      </c>
      <c r="D27" s="7">
        <v>77</v>
      </c>
      <c r="E27" s="9">
        <f t="shared" si="0"/>
        <v>74.199999999999989</v>
      </c>
      <c r="F27" s="8">
        <v>75</v>
      </c>
      <c r="G27" s="7">
        <v>75</v>
      </c>
      <c r="H27" s="9">
        <f t="shared" si="1"/>
        <v>75</v>
      </c>
      <c r="I27" s="7">
        <v>88</v>
      </c>
      <c r="J27" s="7">
        <v>87</v>
      </c>
      <c r="K27" s="9">
        <f t="shared" si="2"/>
        <v>87.4</v>
      </c>
      <c r="L27" s="9">
        <f t="shared" si="3"/>
        <v>29.679999999999996</v>
      </c>
      <c r="M27" s="9">
        <f t="shared" si="4"/>
        <v>48.72</v>
      </c>
      <c r="N27" s="9">
        <f t="shared" si="5"/>
        <v>78.399999999999991</v>
      </c>
      <c r="O27" s="7">
        <f t="shared" si="6"/>
        <v>25</v>
      </c>
    </row>
    <row r="28" spans="1:15" s="2" customFormat="1" ht="16" customHeight="1" x14ac:dyDescent="0.25">
      <c r="A28" s="7">
        <v>25</v>
      </c>
      <c r="B28" s="7" t="s">
        <v>30</v>
      </c>
      <c r="C28" s="8">
        <v>96</v>
      </c>
      <c r="D28" s="7">
        <v>78</v>
      </c>
      <c r="E28" s="9">
        <f t="shared" si="0"/>
        <v>85.2</v>
      </c>
      <c r="F28" s="8">
        <v>85</v>
      </c>
      <c r="G28" s="7">
        <v>94</v>
      </c>
      <c r="H28" s="9">
        <f t="shared" si="1"/>
        <v>90.4</v>
      </c>
      <c r="I28" s="7">
        <v>68</v>
      </c>
      <c r="J28" s="7">
        <v>56</v>
      </c>
      <c r="K28" s="9">
        <f t="shared" si="2"/>
        <v>60.800000000000004</v>
      </c>
      <c r="L28" s="9">
        <f t="shared" si="3"/>
        <v>34.080000000000005</v>
      </c>
      <c r="M28" s="9">
        <f t="shared" si="4"/>
        <v>45.360000000000007</v>
      </c>
      <c r="N28" s="9">
        <f t="shared" si="5"/>
        <v>79.440000000000012</v>
      </c>
      <c r="O28" s="7">
        <f t="shared" si="6"/>
        <v>22</v>
      </c>
    </row>
    <row r="29" spans="1:15" s="2" customFormat="1" ht="16" customHeight="1" x14ac:dyDescent="0.25">
      <c r="A29" s="7">
        <v>26</v>
      </c>
      <c r="B29" s="7" t="s">
        <v>31</v>
      </c>
      <c r="C29" s="8">
        <v>78</v>
      </c>
      <c r="D29" s="7">
        <v>82</v>
      </c>
      <c r="E29" s="9">
        <f t="shared" si="0"/>
        <v>80.400000000000006</v>
      </c>
      <c r="F29" s="8">
        <v>74.3333333333333</v>
      </c>
      <c r="G29" s="7">
        <v>90</v>
      </c>
      <c r="H29" s="9">
        <f t="shared" si="1"/>
        <v>83.73333333333332</v>
      </c>
      <c r="I29" s="7">
        <v>74</v>
      </c>
      <c r="J29" s="7">
        <v>70</v>
      </c>
      <c r="K29" s="9">
        <f t="shared" si="2"/>
        <v>71.599999999999994</v>
      </c>
      <c r="L29" s="9">
        <f t="shared" si="3"/>
        <v>32.160000000000004</v>
      </c>
      <c r="M29" s="9">
        <f t="shared" si="4"/>
        <v>46.599999999999994</v>
      </c>
      <c r="N29" s="9">
        <f t="shared" si="5"/>
        <v>78.759999999999991</v>
      </c>
      <c r="O29" s="7">
        <f t="shared" si="6"/>
        <v>23</v>
      </c>
    </row>
    <row r="30" spans="1:15" s="2" customFormat="1" ht="16" customHeight="1" x14ac:dyDescent="0.25">
      <c r="A30" s="7">
        <v>27</v>
      </c>
      <c r="B30" s="7" t="s">
        <v>32</v>
      </c>
      <c r="C30" s="8">
        <v>96</v>
      </c>
      <c r="D30" s="7">
        <v>62</v>
      </c>
      <c r="E30" s="9">
        <f t="shared" si="0"/>
        <v>75.599999999999994</v>
      </c>
      <c r="F30" s="8">
        <v>74.6666666666667</v>
      </c>
      <c r="G30" s="7">
        <v>92</v>
      </c>
      <c r="H30" s="9">
        <f t="shared" si="1"/>
        <v>85.066666666666677</v>
      </c>
      <c r="I30" s="7">
        <v>85</v>
      </c>
      <c r="J30" s="7">
        <v>65</v>
      </c>
      <c r="K30" s="9">
        <f t="shared" si="2"/>
        <v>73</v>
      </c>
      <c r="L30" s="9">
        <f t="shared" si="3"/>
        <v>30.24</v>
      </c>
      <c r="M30" s="9">
        <f t="shared" si="4"/>
        <v>47.419999999999995</v>
      </c>
      <c r="N30" s="9">
        <f t="shared" si="5"/>
        <v>77.66</v>
      </c>
      <c r="O30" s="7">
        <f t="shared" si="6"/>
        <v>28</v>
      </c>
    </row>
    <row r="31" spans="1:15" s="2" customFormat="1" ht="16" customHeight="1" x14ac:dyDescent="0.25">
      <c r="A31" s="7">
        <v>28</v>
      </c>
      <c r="B31" s="7" t="s">
        <v>33</v>
      </c>
      <c r="C31" s="8">
        <v>92</v>
      </c>
      <c r="D31" s="7">
        <v>75</v>
      </c>
      <c r="E31" s="9">
        <f t="shared" si="0"/>
        <v>81.800000000000011</v>
      </c>
      <c r="F31" s="8">
        <v>71.6666666666667</v>
      </c>
      <c r="G31" s="7">
        <v>89</v>
      </c>
      <c r="H31" s="9">
        <f t="shared" si="1"/>
        <v>82.066666666666677</v>
      </c>
      <c r="I31" s="7">
        <v>78</v>
      </c>
      <c r="J31" s="7">
        <v>62</v>
      </c>
      <c r="K31" s="9">
        <f t="shared" si="2"/>
        <v>68.400000000000006</v>
      </c>
      <c r="L31" s="9">
        <f t="shared" si="3"/>
        <v>32.720000000000006</v>
      </c>
      <c r="M31" s="9">
        <f t="shared" si="4"/>
        <v>45.140000000000008</v>
      </c>
      <c r="N31" s="9">
        <f t="shared" si="5"/>
        <v>77.860000000000014</v>
      </c>
      <c r="O31" s="7">
        <f t="shared" si="6"/>
        <v>27</v>
      </c>
    </row>
    <row r="32" spans="1:15" s="2" customFormat="1" ht="16" customHeight="1" x14ac:dyDescent="0.25">
      <c r="A32" s="7">
        <v>29</v>
      </c>
      <c r="B32" s="7" t="s">
        <v>34</v>
      </c>
      <c r="C32" s="8">
        <v>80</v>
      </c>
      <c r="D32" s="7">
        <v>57</v>
      </c>
      <c r="E32" s="9">
        <f t="shared" si="0"/>
        <v>66.199999999999989</v>
      </c>
      <c r="F32" s="8">
        <v>79.6666666666667</v>
      </c>
      <c r="G32" s="7">
        <v>88</v>
      </c>
      <c r="H32" s="9">
        <f t="shared" si="1"/>
        <v>84.666666666666686</v>
      </c>
      <c r="I32" s="7">
        <v>85</v>
      </c>
      <c r="J32" s="7">
        <v>78</v>
      </c>
      <c r="K32" s="9">
        <f t="shared" si="2"/>
        <v>80.8</v>
      </c>
      <c r="L32" s="9">
        <f t="shared" si="3"/>
        <v>26.479999999999997</v>
      </c>
      <c r="M32" s="9">
        <f t="shared" si="4"/>
        <v>49.640000000000008</v>
      </c>
      <c r="N32" s="9">
        <f t="shared" si="5"/>
        <v>76.12</v>
      </c>
      <c r="O32" s="7">
        <f t="shared" si="6"/>
        <v>30</v>
      </c>
    </row>
    <row r="33" spans="1:15" s="2" customFormat="1" ht="16" customHeight="1" x14ac:dyDescent="0.25">
      <c r="A33" s="7">
        <v>30</v>
      </c>
      <c r="B33" s="7" t="s">
        <v>35</v>
      </c>
      <c r="C33" s="8">
        <v>82</v>
      </c>
      <c r="D33" s="7">
        <v>75</v>
      </c>
      <c r="E33" s="9">
        <f t="shared" si="0"/>
        <v>77.800000000000011</v>
      </c>
      <c r="F33" s="8">
        <v>74</v>
      </c>
      <c r="G33" s="7">
        <v>57</v>
      </c>
      <c r="H33" s="9">
        <f t="shared" si="1"/>
        <v>63.8</v>
      </c>
      <c r="I33" s="7">
        <v>85</v>
      </c>
      <c r="J33" s="7">
        <v>89</v>
      </c>
      <c r="K33" s="9">
        <f t="shared" si="2"/>
        <v>87.4</v>
      </c>
      <c r="L33" s="9">
        <f t="shared" si="3"/>
        <v>31.120000000000005</v>
      </c>
      <c r="M33" s="9">
        <f t="shared" si="4"/>
        <v>45.359999999999992</v>
      </c>
      <c r="N33" s="9">
        <f t="shared" si="5"/>
        <v>76.47999999999999</v>
      </c>
      <c r="O33" s="7">
        <f t="shared" si="6"/>
        <v>29</v>
      </c>
    </row>
    <row r="34" spans="1:15" s="2" customFormat="1" ht="16" customHeight="1" x14ac:dyDescent="0.25">
      <c r="A34" s="7">
        <v>31</v>
      </c>
      <c r="B34" s="7" t="s">
        <v>36</v>
      </c>
      <c r="C34" s="8">
        <v>82</v>
      </c>
      <c r="D34" s="7">
        <v>65</v>
      </c>
      <c r="E34" s="9">
        <f t="shared" si="0"/>
        <v>71.800000000000011</v>
      </c>
      <c r="F34" s="8">
        <v>89.3333333333333</v>
      </c>
      <c r="G34" s="7">
        <v>89</v>
      </c>
      <c r="H34" s="9">
        <f t="shared" si="1"/>
        <v>89.133333333333326</v>
      </c>
      <c r="I34" s="7">
        <v>75</v>
      </c>
      <c r="J34" s="7">
        <v>62</v>
      </c>
      <c r="K34" s="9">
        <f t="shared" si="2"/>
        <v>67.199999999999989</v>
      </c>
      <c r="L34" s="9">
        <f t="shared" si="3"/>
        <v>28.720000000000006</v>
      </c>
      <c r="M34" s="9">
        <f t="shared" si="4"/>
        <v>46.899999999999991</v>
      </c>
      <c r="N34" s="9">
        <f t="shared" si="5"/>
        <v>75.62</v>
      </c>
      <c r="O34" s="7">
        <f t="shared" si="6"/>
        <v>32</v>
      </c>
    </row>
    <row r="35" spans="1:15" s="2" customFormat="1" ht="16" customHeight="1" x14ac:dyDescent="0.25">
      <c r="A35" s="7">
        <v>32</v>
      </c>
      <c r="B35" s="7" t="s">
        <v>37</v>
      </c>
      <c r="C35" s="8">
        <v>68</v>
      </c>
      <c r="D35" s="7">
        <v>94</v>
      </c>
      <c r="E35" s="9">
        <f t="shared" si="0"/>
        <v>83.6</v>
      </c>
      <c r="F35" s="8">
        <v>60</v>
      </c>
      <c r="G35" s="7">
        <v>72</v>
      </c>
      <c r="H35" s="9">
        <f t="shared" si="1"/>
        <v>67.199999999999989</v>
      </c>
      <c r="I35" s="7">
        <v>80</v>
      </c>
      <c r="J35" s="7">
        <v>70</v>
      </c>
      <c r="K35" s="9">
        <f t="shared" si="2"/>
        <v>74</v>
      </c>
      <c r="L35" s="9">
        <f t="shared" si="3"/>
        <v>33.44</v>
      </c>
      <c r="M35" s="9">
        <f t="shared" si="4"/>
        <v>42.359999999999992</v>
      </c>
      <c r="N35" s="9">
        <f t="shared" si="5"/>
        <v>75.799999999999983</v>
      </c>
      <c r="O35" s="7">
        <f t="shared" si="6"/>
        <v>31</v>
      </c>
    </row>
    <row r="36" spans="1:15" s="2" customFormat="1" ht="16" customHeight="1" x14ac:dyDescent="0.25">
      <c r="A36" s="7">
        <v>33</v>
      </c>
      <c r="B36" s="7" t="s">
        <v>38</v>
      </c>
      <c r="C36" s="8">
        <v>88</v>
      </c>
      <c r="D36" s="7">
        <v>62</v>
      </c>
      <c r="E36" s="9">
        <f t="shared" si="0"/>
        <v>72.400000000000006</v>
      </c>
      <c r="F36" s="8">
        <v>77.3333333333333</v>
      </c>
      <c r="G36" s="7">
        <v>87</v>
      </c>
      <c r="H36" s="9">
        <f t="shared" si="1"/>
        <v>83.133333333333326</v>
      </c>
      <c r="I36" s="7">
        <v>70</v>
      </c>
      <c r="J36" s="7">
        <v>68</v>
      </c>
      <c r="K36" s="9">
        <f t="shared" si="2"/>
        <v>68.8</v>
      </c>
      <c r="L36" s="9">
        <f t="shared" si="3"/>
        <v>28.960000000000004</v>
      </c>
      <c r="M36" s="9">
        <f t="shared" si="4"/>
        <v>45.58</v>
      </c>
      <c r="N36" s="9">
        <f t="shared" si="5"/>
        <v>74.540000000000006</v>
      </c>
      <c r="O36" s="7">
        <f t="shared" si="6"/>
        <v>33</v>
      </c>
    </row>
    <row r="37" spans="1:15" s="2" customFormat="1" ht="16" customHeight="1" x14ac:dyDescent="0.25">
      <c r="A37" s="7">
        <v>34</v>
      </c>
      <c r="B37" s="7" t="s">
        <v>39</v>
      </c>
      <c r="C37" s="8">
        <v>72</v>
      </c>
      <c r="D37" s="7">
        <v>75</v>
      </c>
      <c r="E37" s="9">
        <f t="shared" si="0"/>
        <v>73.8</v>
      </c>
      <c r="F37" s="8">
        <v>68.3333333333333</v>
      </c>
      <c r="G37" s="7">
        <v>98</v>
      </c>
      <c r="H37" s="9">
        <f t="shared" si="1"/>
        <v>86.133333333333326</v>
      </c>
      <c r="I37" s="7">
        <v>66</v>
      </c>
      <c r="J37" s="7">
        <v>61</v>
      </c>
      <c r="K37" s="9">
        <f t="shared" si="2"/>
        <v>63</v>
      </c>
      <c r="L37" s="9">
        <f t="shared" si="3"/>
        <v>29.52</v>
      </c>
      <c r="M37" s="9">
        <f t="shared" si="4"/>
        <v>44.739999999999995</v>
      </c>
      <c r="N37" s="9">
        <f t="shared" si="5"/>
        <v>74.259999999999991</v>
      </c>
      <c r="O37" s="7">
        <f t="shared" si="6"/>
        <v>34</v>
      </c>
    </row>
    <row r="38" spans="1:15" s="2" customFormat="1" ht="16" customHeight="1" x14ac:dyDescent="0.25">
      <c r="A38" s="7">
        <v>35</v>
      </c>
      <c r="B38" s="7" t="s">
        <v>40</v>
      </c>
      <c r="C38" s="8">
        <v>70</v>
      </c>
      <c r="D38" s="7">
        <v>77</v>
      </c>
      <c r="E38" s="9">
        <f t="shared" si="0"/>
        <v>74.199999999999989</v>
      </c>
      <c r="F38" s="8">
        <v>72</v>
      </c>
      <c r="G38" s="7">
        <v>81</v>
      </c>
      <c r="H38" s="9">
        <f t="shared" si="1"/>
        <v>77.400000000000006</v>
      </c>
      <c r="I38" s="7">
        <v>65</v>
      </c>
      <c r="J38" s="7">
        <v>70</v>
      </c>
      <c r="K38" s="9">
        <f t="shared" si="2"/>
        <v>68</v>
      </c>
      <c r="L38" s="9">
        <f t="shared" si="3"/>
        <v>29.679999999999996</v>
      </c>
      <c r="M38" s="9">
        <f t="shared" si="4"/>
        <v>43.62</v>
      </c>
      <c r="N38" s="9">
        <f t="shared" si="5"/>
        <v>73.3</v>
      </c>
      <c r="O38" s="7">
        <f t="shared" si="6"/>
        <v>36</v>
      </c>
    </row>
    <row r="39" spans="1:15" s="2" customFormat="1" ht="16" customHeight="1" x14ac:dyDescent="0.25">
      <c r="A39" s="7">
        <v>36</v>
      </c>
      <c r="B39" s="7" t="s">
        <v>41</v>
      </c>
      <c r="C39" s="8">
        <v>64</v>
      </c>
      <c r="D39" s="7">
        <v>91</v>
      </c>
      <c r="E39" s="9">
        <f t="shared" si="0"/>
        <v>80.2</v>
      </c>
      <c r="F39" s="8">
        <v>65</v>
      </c>
      <c r="G39" s="7">
        <v>84</v>
      </c>
      <c r="H39" s="9">
        <f t="shared" si="1"/>
        <v>76.400000000000006</v>
      </c>
      <c r="I39" s="7">
        <v>65</v>
      </c>
      <c r="J39" s="7">
        <v>61</v>
      </c>
      <c r="K39" s="9">
        <f t="shared" si="2"/>
        <v>62.6</v>
      </c>
      <c r="L39" s="9">
        <f t="shared" si="3"/>
        <v>32.080000000000005</v>
      </c>
      <c r="M39" s="9">
        <f t="shared" si="4"/>
        <v>41.699999999999996</v>
      </c>
      <c r="N39" s="9">
        <f t="shared" si="5"/>
        <v>73.78</v>
      </c>
      <c r="O39" s="7">
        <f t="shared" si="6"/>
        <v>35</v>
      </c>
    </row>
    <row r="40" spans="1:15" s="2" customFormat="1" ht="16" customHeight="1" x14ac:dyDescent="0.25">
      <c r="A40" s="7">
        <v>37</v>
      </c>
      <c r="B40" s="7" t="s">
        <v>42</v>
      </c>
      <c r="C40" s="8">
        <v>58</v>
      </c>
      <c r="D40" s="7">
        <v>83</v>
      </c>
      <c r="E40" s="9">
        <f t="shared" si="0"/>
        <v>73</v>
      </c>
      <c r="F40" s="8">
        <v>65</v>
      </c>
      <c r="G40" s="7">
        <v>78</v>
      </c>
      <c r="H40" s="9">
        <f t="shared" si="1"/>
        <v>72.8</v>
      </c>
      <c r="I40" s="7">
        <v>76</v>
      </c>
      <c r="J40" s="7">
        <v>62</v>
      </c>
      <c r="K40" s="9">
        <f t="shared" si="2"/>
        <v>67.599999999999994</v>
      </c>
      <c r="L40" s="9">
        <f t="shared" si="3"/>
        <v>29.200000000000003</v>
      </c>
      <c r="M40" s="9">
        <f t="shared" si="4"/>
        <v>42.11999999999999</v>
      </c>
      <c r="N40" s="9">
        <f t="shared" si="5"/>
        <v>71.319999999999993</v>
      </c>
      <c r="O40" s="7">
        <f t="shared" si="6"/>
        <v>38</v>
      </c>
    </row>
    <row r="41" spans="1:15" s="2" customFormat="1" ht="16" customHeight="1" x14ac:dyDescent="0.25">
      <c r="A41" s="7">
        <v>38</v>
      </c>
      <c r="B41" s="7" t="s">
        <v>43</v>
      </c>
      <c r="C41" s="8">
        <v>100</v>
      </c>
      <c r="D41" s="7">
        <v>63</v>
      </c>
      <c r="E41" s="9">
        <f t="shared" si="0"/>
        <v>77.8</v>
      </c>
      <c r="F41" s="8">
        <v>75</v>
      </c>
      <c r="G41" s="7">
        <v>74</v>
      </c>
      <c r="H41" s="9">
        <f t="shared" si="1"/>
        <v>74.400000000000006</v>
      </c>
      <c r="I41" s="7">
        <v>78</v>
      </c>
      <c r="J41" s="7">
        <v>50</v>
      </c>
      <c r="K41" s="9">
        <f t="shared" si="2"/>
        <v>61.2</v>
      </c>
      <c r="L41" s="9">
        <f t="shared" si="3"/>
        <v>31.12</v>
      </c>
      <c r="M41" s="9">
        <f t="shared" si="4"/>
        <v>40.680000000000007</v>
      </c>
      <c r="N41" s="9">
        <f t="shared" si="5"/>
        <v>71.800000000000011</v>
      </c>
      <c r="O41" s="7">
        <f t="shared" si="6"/>
        <v>37</v>
      </c>
    </row>
    <row r="42" spans="1:15" s="2" customFormat="1" ht="16" customHeight="1" x14ac:dyDescent="0.25">
      <c r="A42" s="7">
        <v>39</v>
      </c>
      <c r="B42" s="7" t="s">
        <v>44</v>
      </c>
      <c r="C42" s="8">
        <v>79</v>
      </c>
      <c r="D42" s="7">
        <v>63</v>
      </c>
      <c r="E42" s="9">
        <f t="shared" si="0"/>
        <v>69.400000000000006</v>
      </c>
      <c r="F42" s="8">
        <v>60</v>
      </c>
      <c r="G42" s="7">
        <v>71</v>
      </c>
      <c r="H42" s="9">
        <f t="shared" si="1"/>
        <v>66.599999999999994</v>
      </c>
      <c r="I42" s="7">
        <v>70</v>
      </c>
      <c r="J42" s="7">
        <v>80</v>
      </c>
      <c r="K42" s="9">
        <f t="shared" si="2"/>
        <v>76</v>
      </c>
      <c r="L42" s="9">
        <f t="shared" si="3"/>
        <v>27.760000000000005</v>
      </c>
      <c r="M42" s="9">
        <f t="shared" si="4"/>
        <v>42.779999999999994</v>
      </c>
      <c r="N42" s="9">
        <f t="shared" si="5"/>
        <v>70.539999999999992</v>
      </c>
      <c r="O42" s="7">
        <f t="shared" si="6"/>
        <v>39</v>
      </c>
    </row>
    <row r="43" spans="1:15" s="2" customFormat="1" ht="16" customHeight="1" x14ac:dyDescent="0.25">
      <c r="A43" s="7">
        <v>40</v>
      </c>
      <c r="B43" s="7" t="s">
        <v>45</v>
      </c>
      <c r="C43" s="8">
        <v>63</v>
      </c>
      <c r="D43" s="7">
        <v>47</v>
      </c>
      <c r="E43" s="9">
        <f t="shared" si="0"/>
        <v>53.400000000000006</v>
      </c>
      <c r="F43" s="8">
        <v>80</v>
      </c>
      <c r="G43" s="7">
        <v>94</v>
      </c>
      <c r="H43" s="9">
        <f t="shared" si="1"/>
        <v>88.4</v>
      </c>
      <c r="I43" s="7">
        <v>80</v>
      </c>
      <c r="J43" s="7">
        <v>62</v>
      </c>
      <c r="K43" s="9">
        <f t="shared" si="2"/>
        <v>69.199999999999989</v>
      </c>
      <c r="L43" s="9">
        <f t="shared" si="3"/>
        <v>21.360000000000003</v>
      </c>
      <c r="M43" s="9">
        <f t="shared" si="4"/>
        <v>47.279999999999994</v>
      </c>
      <c r="N43" s="9">
        <f t="shared" si="5"/>
        <v>68.64</v>
      </c>
      <c r="O43" s="7">
        <f t="shared" si="6"/>
        <v>42</v>
      </c>
    </row>
    <row r="44" spans="1:15" s="2" customFormat="1" ht="16" customHeight="1" x14ac:dyDescent="0.25">
      <c r="A44" s="7">
        <v>41</v>
      </c>
      <c r="B44" s="7" t="s">
        <v>46</v>
      </c>
      <c r="C44" s="8">
        <v>79</v>
      </c>
      <c r="D44" s="7">
        <v>75</v>
      </c>
      <c r="E44" s="9">
        <f t="shared" si="0"/>
        <v>76.599999999999994</v>
      </c>
      <c r="F44" s="8">
        <v>61.6666666666667</v>
      </c>
      <c r="G44" s="7">
        <v>74</v>
      </c>
      <c r="H44" s="9">
        <f t="shared" si="1"/>
        <v>69.066666666666677</v>
      </c>
      <c r="I44" s="7">
        <v>65</v>
      </c>
      <c r="J44" s="7">
        <v>62</v>
      </c>
      <c r="K44" s="9">
        <f t="shared" si="2"/>
        <v>63.199999999999996</v>
      </c>
      <c r="L44" s="9">
        <f t="shared" si="3"/>
        <v>30.64</v>
      </c>
      <c r="M44" s="9">
        <f t="shared" si="4"/>
        <v>39.68</v>
      </c>
      <c r="N44" s="9">
        <f t="shared" si="5"/>
        <v>70.319999999999993</v>
      </c>
      <c r="O44" s="7">
        <f t="shared" si="6"/>
        <v>40</v>
      </c>
    </row>
    <row r="45" spans="1:15" s="2" customFormat="1" ht="16" customHeight="1" x14ac:dyDescent="0.25">
      <c r="A45" s="7">
        <v>42</v>
      </c>
      <c r="B45" s="7" t="s">
        <v>47</v>
      </c>
      <c r="C45" s="8">
        <v>76</v>
      </c>
      <c r="D45" s="7">
        <v>61</v>
      </c>
      <c r="E45" s="9">
        <f t="shared" si="0"/>
        <v>67</v>
      </c>
      <c r="F45" s="8">
        <v>68.3333333333333</v>
      </c>
      <c r="G45" s="7">
        <v>76</v>
      </c>
      <c r="H45" s="9">
        <f t="shared" si="1"/>
        <v>72.933333333333323</v>
      </c>
      <c r="I45" s="7">
        <v>70</v>
      </c>
      <c r="J45" s="7">
        <v>65</v>
      </c>
      <c r="K45" s="9">
        <f t="shared" si="2"/>
        <v>67</v>
      </c>
      <c r="L45" s="9">
        <f t="shared" si="3"/>
        <v>26.8</v>
      </c>
      <c r="M45" s="9">
        <f t="shared" si="4"/>
        <v>41.98</v>
      </c>
      <c r="N45" s="9">
        <f t="shared" si="5"/>
        <v>68.78</v>
      </c>
      <c r="O45" s="7">
        <f t="shared" si="6"/>
        <v>41</v>
      </c>
    </row>
    <row r="46" spans="1:15" s="2" customFormat="1" ht="16" customHeight="1" x14ac:dyDescent="0.25">
      <c r="A46" s="7">
        <v>43</v>
      </c>
      <c r="B46" s="7" t="s">
        <v>48</v>
      </c>
      <c r="C46" s="8">
        <v>60</v>
      </c>
      <c r="D46" s="7">
        <v>71</v>
      </c>
      <c r="E46" s="9">
        <f t="shared" si="0"/>
        <v>66.599999999999994</v>
      </c>
      <c r="F46" s="8">
        <v>63.3333333333333</v>
      </c>
      <c r="G46" s="7">
        <v>68</v>
      </c>
      <c r="H46" s="9">
        <f t="shared" si="1"/>
        <v>66.133333333333326</v>
      </c>
      <c r="I46" s="7">
        <v>82</v>
      </c>
      <c r="J46" s="7">
        <v>65</v>
      </c>
      <c r="K46" s="9">
        <f t="shared" si="2"/>
        <v>71.800000000000011</v>
      </c>
      <c r="L46" s="9">
        <f t="shared" si="3"/>
        <v>26.64</v>
      </c>
      <c r="M46" s="9">
        <f t="shared" si="4"/>
        <v>41.38</v>
      </c>
      <c r="N46" s="9">
        <f t="shared" si="5"/>
        <v>68.02000000000001</v>
      </c>
      <c r="O46" s="7">
        <f t="shared" si="6"/>
        <v>43</v>
      </c>
    </row>
    <row r="47" spans="1:15" s="2" customFormat="1" ht="16" customHeight="1" x14ac:dyDescent="0.25">
      <c r="A47" s="7">
        <v>44</v>
      </c>
      <c r="B47" s="7" t="s">
        <v>49</v>
      </c>
      <c r="C47" s="8">
        <v>80</v>
      </c>
      <c r="D47" s="7">
        <v>52</v>
      </c>
      <c r="E47" s="9">
        <f t="shared" si="0"/>
        <v>63.2</v>
      </c>
      <c r="F47" s="8">
        <v>70.3333333333333</v>
      </c>
      <c r="G47" s="7">
        <v>75</v>
      </c>
      <c r="H47" s="9">
        <f t="shared" si="1"/>
        <v>73.133333333333326</v>
      </c>
      <c r="I47" s="7">
        <v>78</v>
      </c>
      <c r="J47" s="7">
        <v>50</v>
      </c>
      <c r="K47" s="9">
        <f t="shared" si="2"/>
        <v>61.2</v>
      </c>
      <c r="L47" s="9">
        <f t="shared" si="3"/>
        <v>25.28</v>
      </c>
      <c r="M47" s="9">
        <f t="shared" si="4"/>
        <v>40.29999999999999</v>
      </c>
      <c r="N47" s="9">
        <f t="shared" si="5"/>
        <v>65.579999999999984</v>
      </c>
      <c r="O47" s="7">
        <f t="shared" si="6"/>
        <v>44</v>
      </c>
    </row>
    <row r="48" spans="1:15" s="2" customFormat="1" ht="16" customHeight="1" x14ac:dyDescent="0.25">
      <c r="A48" s="7">
        <v>45</v>
      </c>
      <c r="B48" s="7" t="s">
        <v>50</v>
      </c>
      <c r="C48" s="8">
        <v>52</v>
      </c>
      <c r="D48" s="7">
        <v>53</v>
      </c>
      <c r="E48" s="9">
        <f t="shared" si="0"/>
        <v>52.599999999999994</v>
      </c>
      <c r="F48" s="8">
        <v>66.6666666666667</v>
      </c>
      <c r="G48" s="7">
        <v>75</v>
      </c>
      <c r="H48" s="9">
        <f t="shared" si="1"/>
        <v>71.666666666666686</v>
      </c>
      <c r="I48" s="7">
        <v>65</v>
      </c>
      <c r="J48" s="7">
        <v>61</v>
      </c>
      <c r="K48" s="9">
        <f t="shared" si="2"/>
        <v>62.6</v>
      </c>
      <c r="L48" s="9">
        <f t="shared" si="3"/>
        <v>21.04</v>
      </c>
      <c r="M48" s="9">
        <f t="shared" si="4"/>
        <v>40.28</v>
      </c>
      <c r="N48" s="9">
        <f t="shared" si="5"/>
        <v>61.32</v>
      </c>
      <c r="O48" s="7">
        <f t="shared" si="6"/>
        <v>45</v>
      </c>
    </row>
    <row r="49" spans="1:15" s="2" customFormat="1" ht="16" customHeight="1" x14ac:dyDescent="0.25">
      <c r="A49" s="7">
        <v>46</v>
      </c>
      <c r="B49" s="7" t="s">
        <v>51</v>
      </c>
      <c r="C49" s="8">
        <v>50</v>
      </c>
      <c r="D49" s="7">
        <v>59</v>
      </c>
      <c r="E49" s="9">
        <f t="shared" si="0"/>
        <v>55.4</v>
      </c>
      <c r="F49" s="8">
        <v>63.3333333333333</v>
      </c>
      <c r="G49" s="7">
        <v>75</v>
      </c>
      <c r="H49" s="9">
        <f t="shared" si="1"/>
        <v>70.333333333333314</v>
      </c>
      <c r="I49" s="7">
        <v>65</v>
      </c>
      <c r="J49" s="7">
        <v>15</v>
      </c>
      <c r="K49" s="9">
        <f t="shared" si="2"/>
        <v>35</v>
      </c>
      <c r="L49" s="9">
        <f t="shared" si="3"/>
        <v>22.16</v>
      </c>
      <c r="M49" s="9">
        <f t="shared" si="4"/>
        <v>31.599999999999994</v>
      </c>
      <c r="N49" s="9">
        <f t="shared" si="5"/>
        <v>53.759999999999991</v>
      </c>
      <c r="O49" s="7">
        <f t="shared" si="6"/>
        <v>46</v>
      </c>
    </row>
    <row r="50" spans="1:15" s="2" customFormat="1" ht="16" customHeight="1" x14ac:dyDescent="0.25">
      <c r="A50" s="7">
        <v>47</v>
      </c>
      <c r="B50" s="7" t="s">
        <v>52</v>
      </c>
      <c r="C50" s="8">
        <v>48</v>
      </c>
      <c r="D50" s="7">
        <v>80</v>
      </c>
      <c r="E50" s="9">
        <f t="shared" si="0"/>
        <v>67.2</v>
      </c>
      <c r="F50" s="8">
        <v>40</v>
      </c>
      <c r="G50" s="7">
        <v>19</v>
      </c>
      <c r="H50" s="9">
        <f t="shared" si="1"/>
        <v>27.4</v>
      </c>
      <c r="I50" s="7">
        <v>65</v>
      </c>
      <c r="J50" s="7">
        <v>5</v>
      </c>
      <c r="K50" s="9">
        <f t="shared" si="2"/>
        <v>29</v>
      </c>
      <c r="L50" s="9">
        <f t="shared" si="3"/>
        <v>26.880000000000003</v>
      </c>
      <c r="M50" s="9">
        <f t="shared" si="4"/>
        <v>16.919999999999998</v>
      </c>
      <c r="N50" s="9">
        <f t="shared" si="5"/>
        <v>43.8</v>
      </c>
      <c r="O50" s="7">
        <f t="shared" si="6"/>
        <v>47</v>
      </c>
    </row>
    <row r="51" spans="1:15" s="2" customFormat="1" ht="16" customHeight="1" x14ac:dyDescent="0.25">
      <c r="A51" s="7">
        <v>48</v>
      </c>
      <c r="B51" s="7" t="s">
        <v>53</v>
      </c>
      <c r="C51" s="8" t="s">
        <v>54</v>
      </c>
      <c r="D51" s="7" t="s">
        <v>54</v>
      </c>
      <c r="E51" s="9" t="s">
        <v>54</v>
      </c>
      <c r="F51" s="9" t="s">
        <v>54</v>
      </c>
      <c r="G51" s="7" t="s">
        <v>54</v>
      </c>
      <c r="H51" s="9" t="s">
        <v>54</v>
      </c>
      <c r="I51" s="9" t="s">
        <v>54</v>
      </c>
      <c r="J51" s="9" t="s">
        <v>54</v>
      </c>
      <c r="K51" s="9" t="s">
        <v>54</v>
      </c>
      <c r="L51" s="9"/>
      <c r="M51" s="9"/>
      <c r="N51" s="9"/>
      <c r="O51" s="7">
        <v>48</v>
      </c>
    </row>
    <row r="52" spans="1:15" ht="30" customHeight="1" x14ac:dyDescent="0.25">
      <c r="A52" s="13" t="s">
        <v>55</v>
      </c>
      <c r="B52" s="13"/>
      <c r="C52" s="13"/>
      <c r="D52" s="13"/>
      <c r="E52" s="13"/>
      <c r="F52" s="13"/>
      <c r="G52" s="13"/>
      <c r="H52" s="13"/>
      <c r="I52" s="14"/>
      <c r="J52" s="14"/>
      <c r="K52" s="13"/>
      <c r="L52" s="13"/>
      <c r="M52" s="13"/>
      <c r="N52" s="13"/>
      <c r="O52" s="13"/>
    </row>
    <row r="53" spans="1:15" ht="21" customHeight="1" x14ac:dyDescent="0.25">
      <c r="A53" t="s">
        <v>56</v>
      </c>
      <c r="C53" s="3" t="s">
        <v>57</v>
      </c>
      <c r="G53" t="s">
        <v>58</v>
      </c>
      <c r="I53"/>
    </row>
    <row r="54" spans="1:15" ht="25.9" customHeight="1" x14ac:dyDescent="0.25">
      <c r="E54" s="3"/>
      <c r="G54" t="s">
        <v>59</v>
      </c>
      <c r="I54" t="s">
        <v>59</v>
      </c>
    </row>
    <row r="55" spans="1:15" ht="47.15" customHeight="1" x14ac:dyDescent="0.25">
      <c r="A55" s="15" t="s">
        <v>60</v>
      </c>
      <c r="B55" s="15"/>
      <c r="C55" s="15"/>
      <c r="D55" s="15"/>
      <c r="E55" s="15"/>
      <c r="F55" s="15"/>
      <c r="G55" s="15"/>
    </row>
  </sheetData>
  <mergeCells count="10">
    <mergeCell ref="A55:G55"/>
    <mergeCell ref="L2:L3"/>
    <mergeCell ref="O2:O3"/>
    <mergeCell ref="M2:M3"/>
    <mergeCell ref="N2:N3"/>
    <mergeCell ref="A1:O1"/>
    <mergeCell ref="C2:E2"/>
    <mergeCell ref="F2:H2"/>
    <mergeCell ref="I2:K2"/>
    <mergeCell ref="A52:O52"/>
  </mergeCells>
  <phoneticPr fontId="10" type="noConversion"/>
  <printOptions horizontalCentered="1"/>
  <pageMargins left="0.196527777777778" right="0.196527777777778" top="0.196527777777778" bottom="0.196527777777778" header="7.8472222222222193E-2" footer="7.8472222222222193E-2"/>
  <pageSetup paperSize="9" scale="80" orientation="portrait" r:id="rId1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按成绩排序</vt:lpstr>
      <vt:lpstr>按成绩排序!Print_Titles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 d</cp:lastModifiedBy>
  <dcterms:created xsi:type="dcterms:W3CDTF">2026-01-07T01:50:38Z</dcterms:created>
  <dcterms:modified xsi:type="dcterms:W3CDTF">2026-07-18T13:02:06Z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4B5F61C681184C55BE1E43FCE7E59DE7_11</vt:lpwstr>
  </property>
  <property fmtid="{D5CDD505-2E9C-101B-9397-08002B2CF9AE}" pid="3" name="KSOProductBuildVer">
    <vt:lpwstr>2052-12.1.0.23122</vt:lpwstr>
  </property>
</Properties>
</file>