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F:\1A三二分段20260422\25-26学年公告（24、25级）\24已结最终总评成绩（公示成绩去身份证号码）\"/>
    </mc:Choice>
  </mc:AlternateContent>
  <xr:revisionPtr revIDLastSave="0" documentId="13_ncr:1_{39D60C3B-E1C7-447D-9861-C6DE8B9D6313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24电梯1" sheetId="1" r:id="rId1"/>
  </sheets>
  <definedNames>
    <definedName name="_xlnm.Print_Area" localSheetId="0">'24电梯1'!$A$1:$O$58</definedName>
    <definedName name="_xlnm.Print_Titles" localSheetId="0">'24电梯1'!$3:$4</definedName>
  </definedNames>
  <calcPr calcId="191029"/>
</workbook>
</file>

<file path=xl/calcChain.xml><?xml version="1.0" encoding="utf-8"?>
<calcChain xmlns="http://schemas.openxmlformats.org/spreadsheetml/2006/main">
  <c r="L6" i="1" l="1"/>
  <c r="M6" i="1"/>
  <c r="L7" i="1"/>
  <c r="M7" i="1"/>
  <c r="N7" i="1" s="1"/>
  <c r="L8" i="1"/>
  <c r="M8" i="1"/>
  <c r="L9" i="1"/>
  <c r="M9" i="1"/>
  <c r="L10" i="1"/>
  <c r="N10" i="1" s="1"/>
  <c r="M10" i="1"/>
  <c r="L11" i="1"/>
  <c r="M11" i="1"/>
  <c r="L12" i="1"/>
  <c r="M12" i="1"/>
  <c r="L13" i="1"/>
  <c r="M13" i="1"/>
  <c r="N13" i="1" s="1"/>
  <c r="L14" i="1"/>
  <c r="N14" i="1" s="1"/>
  <c r="M14" i="1"/>
  <c r="L15" i="1"/>
  <c r="M15" i="1"/>
  <c r="L16" i="1"/>
  <c r="M16" i="1"/>
  <c r="L17" i="1"/>
  <c r="M17" i="1"/>
  <c r="L18" i="1"/>
  <c r="M18" i="1"/>
  <c r="L19" i="1"/>
  <c r="M19" i="1"/>
  <c r="L20" i="1"/>
  <c r="M20" i="1"/>
  <c r="L21" i="1"/>
  <c r="M21" i="1"/>
  <c r="L22" i="1"/>
  <c r="M22" i="1"/>
  <c r="N22" i="1" s="1"/>
  <c r="L23" i="1"/>
  <c r="M23" i="1"/>
  <c r="L24" i="1"/>
  <c r="M24" i="1"/>
  <c r="L25" i="1"/>
  <c r="M25" i="1"/>
  <c r="L26" i="1"/>
  <c r="M26" i="1"/>
  <c r="L27" i="1"/>
  <c r="M27" i="1"/>
  <c r="L28" i="1"/>
  <c r="M28" i="1"/>
  <c r="L29" i="1"/>
  <c r="M29" i="1"/>
  <c r="L30" i="1"/>
  <c r="M30" i="1"/>
  <c r="N30" i="1" s="1"/>
  <c r="L31" i="1"/>
  <c r="M31" i="1"/>
  <c r="L32" i="1"/>
  <c r="M32" i="1"/>
  <c r="L33" i="1"/>
  <c r="M33" i="1"/>
  <c r="L34" i="1"/>
  <c r="M34" i="1"/>
  <c r="L35" i="1"/>
  <c r="M35" i="1"/>
  <c r="L36" i="1"/>
  <c r="M36" i="1"/>
  <c r="L37" i="1"/>
  <c r="M37" i="1"/>
  <c r="L38" i="1"/>
  <c r="M38" i="1"/>
  <c r="L39" i="1"/>
  <c r="M39" i="1"/>
  <c r="L40" i="1"/>
  <c r="N40" i="1" s="1"/>
  <c r="M40" i="1"/>
  <c r="L41" i="1"/>
  <c r="M41" i="1"/>
  <c r="L42" i="1"/>
  <c r="M42" i="1"/>
  <c r="L43" i="1"/>
  <c r="M43" i="1"/>
  <c r="L44" i="1"/>
  <c r="M44" i="1"/>
  <c r="L45" i="1"/>
  <c r="M45" i="1"/>
  <c r="L46" i="1"/>
  <c r="M46" i="1"/>
  <c r="L47" i="1"/>
  <c r="M47" i="1"/>
  <c r="L48" i="1"/>
  <c r="N48" i="1" s="1"/>
  <c r="M48" i="1"/>
  <c r="M5" i="1"/>
  <c r="L5" i="1"/>
  <c r="L49" i="1"/>
  <c r="M49" i="1"/>
  <c r="L50" i="1"/>
  <c r="N50" i="1" s="1"/>
  <c r="M50" i="1"/>
  <c r="L51" i="1"/>
  <c r="M51" i="1"/>
  <c r="N51" i="1"/>
  <c r="L52" i="1"/>
  <c r="M52" i="1"/>
  <c r="L53" i="1"/>
  <c r="M53" i="1"/>
  <c r="L54" i="1"/>
  <c r="N54" i="1" s="1"/>
  <c r="M54" i="1"/>
  <c r="N38" i="1" l="1"/>
  <c r="N49" i="1"/>
  <c r="N19" i="1"/>
  <c r="N46" i="1"/>
  <c r="N18" i="1"/>
  <c r="N52" i="1"/>
  <c r="N5" i="1"/>
  <c r="N37" i="1"/>
  <c r="N32" i="1"/>
  <c r="N47" i="1"/>
  <c r="N39" i="1"/>
  <c r="N20" i="1"/>
  <c r="N16" i="1"/>
  <c r="N42" i="1"/>
  <c r="N35" i="1"/>
  <c r="N27" i="1"/>
  <c r="N12" i="1"/>
  <c r="N34" i="1"/>
  <c r="N26" i="1"/>
  <c r="N11" i="1"/>
  <c r="N24" i="1"/>
  <c r="N29" i="1"/>
  <c r="N28" i="1"/>
  <c r="N53" i="1"/>
  <c r="N21" i="1"/>
  <c r="N6" i="1"/>
  <c r="N25" i="1"/>
  <c r="N15" i="1"/>
  <c r="N8" i="1"/>
  <c r="O8" i="1" s="1"/>
  <c r="N45" i="1"/>
  <c r="N31" i="1"/>
  <c r="N41" i="1"/>
  <c r="N17" i="1"/>
  <c r="N44" i="1"/>
  <c r="N33" i="1"/>
  <c r="N23" i="1"/>
  <c r="N9" i="1"/>
  <c r="O9" i="1" s="1"/>
  <c r="N43" i="1"/>
  <c r="N36" i="1"/>
  <c r="O40" i="1" l="1"/>
  <c r="O33" i="1"/>
  <c r="O25" i="1"/>
  <c r="O46" i="1"/>
  <c r="O14" i="1"/>
  <c r="O22" i="1"/>
  <c r="O20" i="1"/>
  <c r="O7" i="1"/>
  <c r="O16" i="1"/>
  <c r="O52" i="1"/>
  <c r="O50" i="1"/>
  <c r="O18" i="1"/>
  <c r="O27" i="1"/>
  <c r="O39" i="1"/>
  <c r="O23" i="1"/>
  <c r="O19" i="1"/>
  <c r="O12" i="1"/>
  <c r="O29" i="1"/>
  <c r="O26" i="1"/>
  <c r="O35" i="1"/>
  <c r="O47" i="1"/>
  <c r="O15" i="1"/>
  <c r="O41" i="1"/>
  <c r="O49" i="1"/>
  <c r="O37" i="1"/>
  <c r="O51" i="1"/>
  <c r="O38" i="1"/>
  <c r="O53" i="1"/>
  <c r="O21" i="1"/>
  <c r="O11" i="1"/>
  <c r="O17" i="1"/>
  <c r="O31" i="1"/>
  <c r="O6" i="1"/>
  <c r="O5" i="1"/>
  <c r="O28" i="1"/>
  <c r="O42" i="1"/>
  <c r="O24" i="1"/>
  <c r="O54" i="1"/>
  <c r="O34" i="1"/>
  <c r="O44" i="1"/>
  <c r="O36" i="1"/>
  <c r="O43" i="1"/>
  <c r="O45" i="1"/>
  <c r="O10" i="1"/>
  <c r="O30" i="1"/>
  <c r="O48" i="1"/>
  <c r="O32" i="1"/>
  <c r="O13" i="1"/>
</calcChain>
</file>

<file path=xl/sharedStrings.xml><?xml version="1.0" encoding="utf-8"?>
<sst xmlns="http://schemas.openxmlformats.org/spreadsheetml/2006/main" count="125" uniqueCount="83">
  <si>
    <t>广州市城市建设职业学校</t>
  </si>
  <si>
    <t>序号</t>
  </si>
  <si>
    <t>姓名</t>
  </si>
  <si>
    <t>最终总评成绩排名</t>
  </si>
  <si>
    <t>平时成绩40%</t>
  </si>
  <si>
    <t>期末成绩60%</t>
  </si>
  <si>
    <t>总评成绩</t>
  </si>
  <si>
    <t>潘宇航</t>
  </si>
  <si>
    <t>98</t>
  </si>
  <si>
    <t>闰文淋</t>
  </si>
  <si>
    <t>86</t>
  </si>
  <si>
    <t>叶皓森</t>
  </si>
  <si>
    <t>88</t>
  </si>
  <si>
    <t>黄天铭</t>
  </si>
  <si>
    <t>93</t>
  </si>
  <si>
    <t>成睿</t>
  </si>
  <si>
    <t>80</t>
  </si>
  <si>
    <t>苏煜杰</t>
  </si>
  <si>
    <t>许诺</t>
  </si>
  <si>
    <t>90</t>
  </si>
  <si>
    <t>潘嘉橦</t>
  </si>
  <si>
    <t>刘煜</t>
  </si>
  <si>
    <t>陈智浩</t>
  </si>
  <si>
    <t>冯柏烨</t>
  </si>
  <si>
    <t>覃敏钊</t>
  </si>
  <si>
    <t>82</t>
  </si>
  <si>
    <t>冯俊杰</t>
  </si>
  <si>
    <t>杨承毅</t>
  </si>
  <si>
    <t>95</t>
  </si>
  <si>
    <t>赖锦洲</t>
  </si>
  <si>
    <t>曾梓洋</t>
  </si>
  <si>
    <t>庄宇鹏</t>
  </si>
  <si>
    <t>郭俊宏</t>
  </si>
  <si>
    <t>陈俊锋</t>
  </si>
  <si>
    <t>吴梓豪</t>
  </si>
  <si>
    <t>83</t>
  </si>
  <si>
    <t>汤灿城</t>
  </si>
  <si>
    <t>75</t>
  </si>
  <si>
    <t>冯沛康</t>
  </si>
  <si>
    <t>84</t>
  </si>
  <si>
    <t>曾庆泽</t>
  </si>
  <si>
    <t>周启浚</t>
  </si>
  <si>
    <t>刘烨荣</t>
  </si>
  <si>
    <t>邓汝彬</t>
  </si>
  <si>
    <t>85</t>
  </si>
  <si>
    <t>吴卓珩</t>
  </si>
  <si>
    <t>李艺镇</t>
  </si>
  <si>
    <t>彭志忠</t>
  </si>
  <si>
    <t>汤铭安</t>
  </si>
  <si>
    <t>钟嘉豪</t>
  </si>
  <si>
    <t>78</t>
  </si>
  <si>
    <t>孙武京</t>
  </si>
  <si>
    <t>黄梓杰</t>
  </si>
  <si>
    <t>刘鸿涛</t>
  </si>
  <si>
    <t>87</t>
  </si>
  <si>
    <t>汤颖轩</t>
  </si>
  <si>
    <t>陈逸朗</t>
  </si>
  <si>
    <t>陈旭</t>
  </si>
  <si>
    <t>李锦澎</t>
  </si>
  <si>
    <t>王松挺</t>
  </si>
  <si>
    <t>禤佳乐</t>
  </si>
  <si>
    <t>冼沛杰</t>
  </si>
  <si>
    <t>江浩林</t>
  </si>
  <si>
    <t>康高荣</t>
  </si>
  <si>
    <t>杨伟杰</t>
  </si>
  <si>
    <t>叶毅</t>
  </si>
  <si>
    <t>唐世春</t>
  </si>
  <si>
    <t>黄一言</t>
  </si>
  <si>
    <t>黄浩</t>
  </si>
  <si>
    <t>梁声豪</t>
  </si>
  <si>
    <t>吴宇鑫</t>
  </si>
  <si>
    <t>说明：我校对与你校中高职贯通培养的2023级的2024-2025学年第一学期转段考核最终总评成绩进行了公示，公示期为2025年2月25日至2025年3月3日，共5个工作日，公示期间未曾收到任何异议，特此说明。</t>
  </si>
  <si>
    <t>成绩汇总人：</t>
  </si>
  <si>
    <t>成绩校对人：</t>
  </si>
  <si>
    <t>负责人签字：</t>
  </si>
  <si>
    <t>中职学校（公章）</t>
  </si>
  <si>
    <t>语文(公共基础课)</t>
    <phoneticPr fontId="5" type="noConversion"/>
  </si>
  <si>
    <t>电梯电工基础与技能（专业课）</t>
    <phoneticPr fontId="5" type="noConversion"/>
  </si>
  <si>
    <t>电梯结构与原理（专业课）</t>
    <phoneticPr fontId="5" type="noConversion"/>
  </si>
  <si>
    <t>公共基础课折算后成绩</t>
    <phoneticPr fontId="5" type="noConversion"/>
  </si>
  <si>
    <t>专业课折算后成绩</t>
    <phoneticPr fontId="5" type="noConversion"/>
  </si>
  <si>
    <t>最终总成绩</t>
    <phoneticPr fontId="5" type="noConversion"/>
  </si>
  <si>
    <t>广东建设职业技术学院2024-2025学年第一学期对口中职学校三二分段转段考核
课程最终总评成绩统计表—2024级电气自动化专业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</si>
</sst>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.00_ "/>
  </numFmts>
  <fonts count="7" x14ac:knownFonts="1">
    <font>
      <sz val="12"/>
      <name val="宋体"/>
      <charset val="134"/>
    </font>
    <font>
      <sz val="16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b/>
      <sz val="16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176" fontId="0" fillId="0" borderId="0" xfId="0" applyNumberForma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0" fontId="3" fillId="0" borderId="0" xfId="0" applyFont="1" applyAlignment="1">
      <alignment vertical="top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176" fontId="4" fillId="0" borderId="0" xfId="0" applyNumberFormat="1" applyFont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 wrapText="1"/>
    </xf>
    <xf numFmtId="176" fontId="3" fillId="0" borderId="0" xfId="0" applyNumberFormat="1" applyFont="1" applyAlignment="1">
      <alignment horizontal="left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176" fontId="3" fillId="0" borderId="1" xfId="0" applyNumberFormat="1" applyFont="1" applyBorder="1" applyAlignment="1" applyProtection="1">
      <alignment horizontal="center" vertical="center" wrapText="1"/>
      <protection locked="0"/>
    </xf>
    <xf numFmtId="176" fontId="3" fillId="0" borderId="3" xfId="0" applyNumberFormat="1" applyFont="1" applyBorder="1" applyAlignment="1" applyProtection="1">
      <alignment horizontal="center" vertical="center" wrapText="1"/>
      <protection locked="0"/>
    </xf>
    <xf numFmtId="176" fontId="3" fillId="0" borderId="4" xfId="0" applyNumberFormat="1" applyFont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8"/>
  <sheetViews>
    <sheetView tabSelected="1" view="pageBreakPreview" zoomScale="85" zoomScaleNormal="70" zoomScaleSheetLayoutView="85" workbookViewId="0">
      <pane ySplit="4" topLeftCell="A5" activePane="bottomLeft" state="frozen"/>
      <selection pane="bottomLeft" activeCell="O2" sqref="O2"/>
    </sheetView>
  </sheetViews>
  <sheetFormatPr defaultColWidth="9" defaultRowHeight="15" x14ac:dyDescent="0.25"/>
  <cols>
    <col min="1" max="1" width="4.25" style="6" customWidth="1"/>
    <col min="2" max="2" width="9.25" style="6" customWidth="1"/>
    <col min="3" max="3" width="12.25" style="6" customWidth="1"/>
    <col min="4" max="11" width="9" style="6" customWidth="1"/>
    <col min="12" max="14" width="9" style="7" customWidth="1"/>
    <col min="15" max="15" width="11.58203125" style="6" customWidth="1"/>
    <col min="16" max="16" width="9" style="6" customWidth="1"/>
    <col min="17" max="16384" width="9" style="6"/>
  </cols>
  <sheetData>
    <row r="1" spans="1:15" s="1" customFormat="1" ht="60" customHeight="1" x14ac:dyDescent="0.4">
      <c r="A1" s="22" t="s">
        <v>82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4"/>
      <c r="M1" s="24"/>
      <c r="N1" s="24"/>
      <c r="O1" s="23"/>
    </row>
    <row r="2" spans="1:15" s="2" customFormat="1" ht="30" customHeight="1" x14ac:dyDescent="0.25">
      <c r="A2" s="8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18"/>
      <c r="M2" s="18"/>
      <c r="N2" s="18"/>
      <c r="O2" s="9"/>
    </row>
    <row r="3" spans="1:15" s="3" customFormat="1" ht="30" customHeight="1" x14ac:dyDescent="0.25">
      <c r="A3" s="28" t="s">
        <v>1</v>
      </c>
      <c r="B3" s="28" t="s">
        <v>2</v>
      </c>
      <c r="C3" s="25" t="s">
        <v>76</v>
      </c>
      <c r="D3" s="25"/>
      <c r="E3" s="25"/>
      <c r="F3" s="25" t="s">
        <v>77</v>
      </c>
      <c r="G3" s="25"/>
      <c r="H3" s="25"/>
      <c r="I3" s="25" t="s">
        <v>78</v>
      </c>
      <c r="J3" s="25"/>
      <c r="K3" s="25"/>
      <c r="L3" s="29" t="s">
        <v>79</v>
      </c>
      <c r="M3" s="30" t="s">
        <v>80</v>
      </c>
      <c r="N3" s="30" t="s">
        <v>81</v>
      </c>
      <c r="O3" s="25" t="s">
        <v>3</v>
      </c>
    </row>
    <row r="4" spans="1:15" s="3" customFormat="1" ht="30" customHeight="1" x14ac:dyDescent="0.25">
      <c r="A4" s="28"/>
      <c r="B4" s="28"/>
      <c r="C4" s="10" t="s">
        <v>4</v>
      </c>
      <c r="D4" s="10" t="s">
        <v>5</v>
      </c>
      <c r="E4" s="10" t="s">
        <v>6</v>
      </c>
      <c r="F4" s="10" t="s">
        <v>4</v>
      </c>
      <c r="G4" s="10" t="s">
        <v>5</v>
      </c>
      <c r="H4" s="10" t="s">
        <v>6</v>
      </c>
      <c r="I4" s="10" t="s">
        <v>4</v>
      </c>
      <c r="J4" s="10" t="s">
        <v>5</v>
      </c>
      <c r="K4" s="10" t="s">
        <v>6</v>
      </c>
      <c r="L4" s="29"/>
      <c r="M4" s="31"/>
      <c r="N4" s="31"/>
      <c r="O4" s="25"/>
    </row>
    <row r="5" spans="1:15" s="4" customFormat="1" ht="24.65" customHeight="1" x14ac:dyDescent="0.25">
      <c r="A5" s="11">
        <v>1</v>
      </c>
      <c r="B5" s="12" t="s">
        <v>7</v>
      </c>
      <c r="C5" s="13" t="s">
        <v>8</v>
      </c>
      <c r="D5" s="11">
        <v>76</v>
      </c>
      <c r="E5" s="11">
        <v>87</v>
      </c>
      <c r="F5" s="13">
        <v>90</v>
      </c>
      <c r="G5" s="11">
        <v>90</v>
      </c>
      <c r="H5" s="11">
        <v>90</v>
      </c>
      <c r="I5" s="13">
        <v>90</v>
      </c>
      <c r="J5" s="11">
        <v>93</v>
      </c>
      <c r="K5" s="11">
        <v>91.8</v>
      </c>
      <c r="L5" s="19">
        <f>E5*0.4</f>
        <v>34.800000000000004</v>
      </c>
      <c r="M5" s="19">
        <f>(H5+K5)/2*0.6</f>
        <v>54.54</v>
      </c>
      <c r="N5" s="19">
        <f>L5+M5</f>
        <v>89.34</v>
      </c>
      <c r="O5" s="11">
        <f>_xlfn.RANK.EQ(N5,N:N,0)</f>
        <v>1</v>
      </c>
    </row>
    <row r="6" spans="1:15" s="4" customFormat="1" ht="24.65" customHeight="1" x14ac:dyDescent="0.25">
      <c r="A6" s="11">
        <v>2</v>
      </c>
      <c r="B6" s="12" t="s">
        <v>9</v>
      </c>
      <c r="C6" s="13" t="s">
        <v>10</v>
      </c>
      <c r="D6" s="11">
        <v>85</v>
      </c>
      <c r="E6" s="11">
        <v>85.5</v>
      </c>
      <c r="F6" s="13">
        <v>92</v>
      </c>
      <c r="G6" s="11">
        <v>81</v>
      </c>
      <c r="H6" s="11">
        <v>85.4</v>
      </c>
      <c r="I6" s="13">
        <v>88</v>
      </c>
      <c r="J6" s="11">
        <v>98</v>
      </c>
      <c r="K6" s="11">
        <v>94</v>
      </c>
      <c r="L6" s="19">
        <f t="shared" ref="L6:L48" si="0">E6*0.4</f>
        <v>34.200000000000003</v>
      </c>
      <c r="M6" s="19">
        <f t="shared" ref="M6:M48" si="1">(H6+K6)/2*0.6</f>
        <v>53.82</v>
      </c>
      <c r="N6" s="19">
        <f t="shared" ref="N6:N48" si="2">L6+M6</f>
        <v>88.02000000000001</v>
      </c>
      <c r="O6" s="11">
        <f t="shared" ref="O6:O54" si="3">_xlfn.RANK.EQ(N6,N:N,0)</f>
        <v>2</v>
      </c>
    </row>
    <row r="7" spans="1:15" s="4" customFormat="1" ht="24.65" customHeight="1" x14ac:dyDescent="0.25">
      <c r="A7" s="11">
        <v>3</v>
      </c>
      <c r="B7" s="12" t="s">
        <v>11</v>
      </c>
      <c r="C7" s="13" t="s">
        <v>12</v>
      </c>
      <c r="D7" s="11">
        <v>88</v>
      </c>
      <c r="E7" s="11">
        <v>88</v>
      </c>
      <c r="F7" s="13">
        <v>88</v>
      </c>
      <c r="G7" s="11">
        <v>78</v>
      </c>
      <c r="H7" s="11">
        <v>82</v>
      </c>
      <c r="I7" s="13">
        <v>90</v>
      </c>
      <c r="J7" s="11">
        <v>94</v>
      </c>
      <c r="K7" s="11">
        <v>92.4</v>
      </c>
      <c r="L7" s="19">
        <f t="shared" si="0"/>
        <v>35.200000000000003</v>
      </c>
      <c r="M7" s="19">
        <f t="shared" si="1"/>
        <v>52.32</v>
      </c>
      <c r="N7" s="19">
        <f t="shared" si="2"/>
        <v>87.52000000000001</v>
      </c>
      <c r="O7" s="11">
        <f t="shared" si="3"/>
        <v>3</v>
      </c>
    </row>
    <row r="8" spans="1:15" s="4" customFormat="1" ht="24.65" customHeight="1" x14ac:dyDescent="0.25">
      <c r="A8" s="11">
        <v>4</v>
      </c>
      <c r="B8" s="12" t="s">
        <v>13</v>
      </c>
      <c r="C8" s="13" t="s">
        <v>14</v>
      </c>
      <c r="D8" s="11">
        <v>87</v>
      </c>
      <c r="E8" s="11">
        <v>90</v>
      </c>
      <c r="F8" s="13">
        <v>82</v>
      </c>
      <c r="G8" s="11">
        <v>72</v>
      </c>
      <c r="H8" s="11">
        <v>76</v>
      </c>
      <c r="I8" s="13">
        <v>88</v>
      </c>
      <c r="J8" s="11">
        <v>95</v>
      </c>
      <c r="K8" s="11">
        <v>92.2</v>
      </c>
      <c r="L8" s="19">
        <f t="shared" si="0"/>
        <v>36</v>
      </c>
      <c r="M8" s="19">
        <f t="shared" si="1"/>
        <v>50.459999999999994</v>
      </c>
      <c r="N8" s="19">
        <f t="shared" si="2"/>
        <v>86.46</v>
      </c>
      <c r="O8" s="11">
        <f t="shared" si="3"/>
        <v>4</v>
      </c>
    </row>
    <row r="9" spans="1:15" s="4" customFormat="1" ht="24.65" customHeight="1" x14ac:dyDescent="0.25">
      <c r="A9" s="11">
        <v>5</v>
      </c>
      <c r="B9" s="12" t="s">
        <v>15</v>
      </c>
      <c r="C9" s="13" t="s">
        <v>16</v>
      </c>
      <c r="D9" s="11">
        <v>71</v>
      </c>
      <c r="E9" s="11">
        <v>75.5</v>
      </c>
      <c r="F9" s="13">
        <v>90</v>
      </c>
      <c r="G9" s="11">
        <v>87</v>
      </c>
      <c r="H9" s="11">
        <v>88.2</v>
      </c>
      <c r="I9" s="13">
        <v>96</v>
      </c>
      <c r="J9" s="11">
        <v>93</v>
      </c>
      <c r="K9" s="11">
        <v>94.2</v>
      </c>
      <c r="L9" s="19">
        <f t="shared" si="0"/>
        <v>30.200000000000003</v>
      </c>
      <c r="M9" s="19">
        <f t="shared" si="1"/>
        <v>54.72</v>
      </c>
      <c r="N9" s="19">
        <f t="shared" si="2"/>
        <v>84.92</v>
      </c>
      <c r="O9" s="11">
        <f t="shared" si="3"/>
        <v>6</v>
      </c>
    </row>
    <row r="10" spans="1:15" s="4" customFormat="1" ht="24.65" customHeight="1" x14ac:dyDescent="0.25">
      <c r="A10" s="11">
        <v>6</v>
      </c>
      <c r="B10" s="12" t="s">
        <v>17</v>
      </c>
      <c r="C10" s="13" t="s">
        <v>12</v>
      </c>
      <c r="D10" s="11">
        <v>74</v>
      </c>
      <c r="E10" s="11">
        <v>81</v>
      </c>
      <c r="F10" s="13">
        <v>90</v>
      </c>
      <c r="G10" s="11">
        <v>86</v>
      </c>
      <c r="H10" s="11">
        <v>87.6</v>
      </c>
      <c r="I10" s="13">
        <v>80</v>
      </c>
      <c r="J10" s="11">
        <v>95</v>
      </c>
      <c r="K10" s="11">
        <v>89</v>
      </c>
      <c r="L10" s="19">
        <f t="shared" si="0"/>
        <v>32.4</v>
      </c>
      <c r="M10" s="19">
        <f t="shared" si="1"/>
        <v>52.98</v>
      </c>
      <c r="N10" s="19">
        <f t="shared" si="2"/>
        <v>85.38</v>
      </c>
      <c r="O10" s="11">
        <f t="shared" si="3"/>
        <v>5</v>
      </c>
    </row>
    <row r="11" spans="1:15" s="4" customFormat="1" ht="24.65" customHeight="1" x14ac:dyDescent="0.25">
      <c r="A11" s="11">
        <v>7</v>
      </c>
      <c r="B11" s="12" t="s">
        <v>18</v>
      </c>
      <c r="C11" s="13" t="s">
        <v>19</v>
      </c>
      <c r="D11" s="11">
        <v>71</v>
      </c>
      <c r="E11" s="11">
        <v>80.5</v>
      </c>
      <c r="F11" s="13">
        <v>80</v>
      </c>
      <c r="G11" s="11">
        <v>90</v>
      </c>
      <c r="H11" s="11">
        <v>86</v>
      </c>
      <c r="I11" s="13">
        <v>95</v>
      </c>
      <c r="J11" s="11">
        <v>83</v>
      </c>
      <c r="K11" s="11">
        <v>87.8</v>
      </c>
      <c r="L11" s="19">
        <f t="shared" si="0"/>
        <v>32.200000000000003</v>
      </c>
      <c r="M11" s="19">
        <f t="shared" si="1"/>
        <v>52.14</v>
      </c>
      <c r="N11" s="19">
        <f t="shared" si="2"/>
        <v>84.34</v>
      </c>
      <c r="O11" s="11">
        <f t="shared" si="3"/>
        <v>8</v>
      </c>
    </row>
    <row r="12" spans="1:15" s="4" customFormat="1" ht="24.65" customHeight="1" x14ac:dyDescent="0.25">
      <c r="A12" s="11">
        <v>8</v>
      </c>
      <c r="B12" s="12" t="s">
        <v>20</v>
      </c>
      <c r="C12" s="13" t="s">
        <v>12</v>
      </c>
      <c r="D12" s="11">
        <v>78</v>
      </c>
      <c r="E12" s="11">
        <v>83</v>
      </c>
      <c r="F12" s="13">
        <v>85</v>
      </c>
      <c r="G12" s="11">
        <v>77</v>
      </c>
      <c r="H12" s="11">
        <v>80.2</v>
      </c>
      <c r="I12" s="13">
        <v>90</v>
      </c>
      <c r="J12" s="11">
        <v>91</v>
      </c>
      <c r="K12" s="11">
        <v>90.6</v>
      </c>
      <c r="L12" s="19">
        <f t="shared" si="0"/>
        <v>33.200000000000003</v>
      </c>
      <c r="M12" s="19">
        <f t="shared" si="1"/>
        <v>51.24</v>
      </c>
      <c r="N12" s="19">
        <f t="shared" si="2"/>
        <v>84.44</v>
      </c>
      <c r="O12" s="11">
        <f t="shared" si="3"/>
        <v>7</v>
      </c>
    </row>
    <row r="13" spans="1:15" s="4" customFormat="1" ht="24.65" customHeight="1" x14ac:dyDescent="0.25">
      <c r="A13" s="11">
        <v>9</v>
      </c>
      <c r="B13" s="12" t="s">
        <v>21</v>
      </c>
      <c r="C13" s="13" t="s">
        <v>19</v>
      </c>
      <c r="D13" s="11">
        <v>69</v>
      </c>
      <c r="E13" s="11">
        <v>79.5</v>
      </c>
      <c r="F13" s="13">
        <v>84</v>
      </c>
      <c r="G13" s="11">
        <v>87</v>
      </c>
      <c r="H13" s="11">
        <v>85.8</v>
      </c>
      <c r="I13" s="13">
        <v>80</v>
      </c>
      <c r="J13" s="11">
        <v>93</v>
      </c>
      <c r="K13" s="11">
        <v>87.8</v>
      </c>
      <c r="L13" s="19">
        <f t="shared" si="0"/>
        <v>31.8</v>
      </c>
      <c r="M13" s="19">
        <f t="shared" si="1"/>
        <v>52.08</v>
      </c>
      <c r="N13" s="19">
        <f t="shared" si="2"/>
        <v>83.88</v>
      </c>
      <c r="O13" s="11">
        <f t="shared" si="3"/>
        <v>9</v>
      </c>
    </row>
    <row r="14" spans="1:15" s="4" customFormat="1" ht="24.65" customHeight="1" x14ac:dyDescent="0.25">
      <c r="A14" s="11">
        <v>10</v>
      </c>
      <c r="B14" s="12" t="s">
        <v>22</v>
      </c>
      <c r="C14" s="13" t="s">
        <v>19</v>
      </c>
      <c r="D14" s="11">
        <v>73</v>
      </c>
      <c r="E14" s="11">
        <v>81.5</v>
      </c>
      <c r="F14" s="13">
        <v>88</v>
      </c>
      <c r="G14" s="11">
        <v>88</v>
      </c>
      <c r="H14" s="11">
        <v>88</v>
      </c>
      <c r="I14" s="13">
        <v>85</v>
      </c>
      <c r="J14" s="11">
        <v>81</v>
      </c>
      <c r="K14" s="11">
        <v>82.6</v>
      </c>
      <c r="L14" s="19">
        <f t="shared" si="0"/>
        <v>32.6</v>
      </c>
      <c r="M14" s="19">
        <f t="shared" si="1"/>
        <v>51.18</v>
      </c>
      <c r="N14" s="19">
        <f t="shared" si="2"/>
        <v>83.78</v>
      </c>
      <c r="O14" s="11">
        <f t="shared" si="3"/>
        <v>10</v>
      </c>
    </row>
    <row r="15" spans="1:15" s="4" customFormat="1" ht="24.65" customHeight="1" x14ac:dyDescent="0.25">
      <c r="A15" s="11">
        <v>11</v>
      </c>
      <c r="B15" s="12" t="s">
        <v>23</v>
      </c>
      <c r="C15" s="13" t="s">
        <v>12</v>
      </c>
      <c r="D15" s="11">
        <v>75</v>
      </c>
      <c r="E15" s="11">
        <v>81.5</v>
      </c>
      <c r="F15" s="13">
        <v>80</v>
      </c>
      <c r="G15" s="11">
        <v>84</v>
      </c>
      <c r="H15" s="11">
        <v>82.4</v>
      </c>
      <c r="I15" s="13">
        <v>81</v>
      </c>
      <c r="J15" s="11">
        <v>92</v>
      </c>
      <c r="K15" s="11">
        <v>87.6</v>
      </c>
      <c r="L15" s="19">
        <f t="shared" si="0"/>
        <v>32.6</v>
      </c>
      <c r="M15" s="19">
        <f t="shared" si="1"/>
        <v>51</v>
      </c>
      <c r="N15" s="19">
        <f t="shared" si="2"/>
        <v>83.6</v>
      </c>
      <c r="O15" s="11">
        <f t="shared" si="3"/>
        <v>11</v>
      </c>
    </row>
    <row r="16" spans="1:15" s="4" customFormat="1" ht="24.65" customHeight="1" x14ac:dyDescent="0.25">
      <c r="A16" s="11">
        <v>12</v>
      </c>
      <c r="B16" s="12" t="s">
        <v>24</v>
      </c>
      <c r="C16" s="13" t="s">
        <v>25</v>
      </c>
      <c r="D16" s="11">
        <v>76</v>
      </c>
      <c r="E16" s="11">
        <v>79</v>
      </c>
      <c r="F16" s="13">
        <v>80</v>
      </c>
      <c r="G16" s="11">
        <v>79</v>
      </c>
      <c r="H16" s="11">
        <v>79.400000000000006</v>
      </c>
      <c r="I16" s="13">
        <v>90</v>
      </c>
      <c r="J16" s="11">
        <v>91</v>
      </c>
      <c r="K16" s="11">
        <v>90.6</v>
      </c>
      <c r="L16" s="19">
        <f t="shared" si="0"/>
        <v>31.6</v>
      </c>
      <c r="M16" s="19">
        <f t="shared" si="1"/>
        <v>51</v>
      </c>
      <c r="N16" s="19">
        <f t="shared" si="2"/>
        <v>82.6</v>
      </c>
      <c r="O16" s="11">
        <f t="shared" si="3"/>
        <v>12</v>
      </c>
    </row>
    <row r="17" spans="1:15" s="4" customFormat="1" ht="24.65" customHeight="1" x14ac:dyDescent="0.25">
      <c r="A17" s="11">
        <v>13</v>
      </c>
      <c r="B17" s="12" t="s">
        <v>26</v>
      </c>
      <c r="C17" s="13" t="s">
        <v>16</v>
      </c>
      <c r="D17" s="11">
        <v>74</v>
      </c>
      <c r="E17" s="11">
        <v>77</v>
      </c>
      <c r="F17" s="13">
        <v>82</v>
      </c>
      <c r="G17" s="11">
        <v>84</v>
      </c>
      <c r="H17" s="11">
        <v>83.2</v>
      </c>
      <c r="I17" s="13">
        <v>72</v>
      </c>
      <c r="J17" s="11">
        <v>97</v>
      </c>
      <c r="K17" s="11">
        <v>87</v>
      </c>
      <c r="L17" s="19">
        <f t="shared" si="0"/>
        <v>30.8</v>
      </c>
      <c r="M17" s="19">
        <f t="shared" si="1"/>
        <v>51.059999999999995</v>
      </c>
      <c r="N17" s="19">
        <f t="shared" si="2"/>
        <v>81.86</v>
      </c>
      <c r="O17" s="11">
        <f t="shared" si="3"/>
        <v>15</v>
      </c>
    </row>
    <row r="18" spans="1:15" s="4" customFormat="1" ht="24.65" customHeight="1" x14ac:dyDescent="0.25">
      <c r="A18" s="11">
        <v>14</v>
      </c>
      <c r="B18" s="12" t="s">
        <v>27</v>
      </c>
      <c r="C18" s="13" t="s">
        <v>28</v>
      </c>
      <c r="D18" s="11">
        <v>78</v>
      </c>
      <c r="E18" s="11">
        <v>86.5</v>
      </c>
      <c r="F18" s="13">
        <v>96</v>
      </c>
      <c r="G18" s="11">
        <v>70</v>
      </c>
      <c r="H18" s="11">
        <v>80.400000000000006</v>
      </c>
      <c r="I18" s="13">
        <v>85</v>
      </c>
      <c r="J18" s="11">
        <v>76</v>
      </c>
      <c r="K18" s="11">
        <v>79.599999999999994</v>
      </c>
      <c r="L18" s="19">
        <f t="shared" si="0"/>
        <v>34.6</v>
      </c>
      <c r="M18" s="19">
        <f t="shared" si="1"/>
        <v>48</v>
      </c>
      <c r="N18" s="19">
        <f t="shared" si="2"/>
        <v>82.6</v>
      </c>
      <c r="O18" s="11">
        <f t="shared" si="3"/>
        <v>12</v>
      </c>
    </row>
    <row r="19" spans="1:15" s="4" customFormat="1" ht="24.65" customHeight="1" x14ac:dyDescent="0.25">
      <c r="A19" s="11">
        <v>15</v>
      </c>
      <c r="B19" s="12" t="s">
        <v>29</v>
      </c>
      <c r="C19" s="13" t="s">
        <v>16</v>
      </c>
      <c r="D19" s="11">
        <v>69</v>
      </c>
      <c r="E19" s="11">
        <v>74.5</v>
      </c>
      <c r="F19" s="13">
        <v>94</v>
      </c>
      <c r="G19" s="11">
        <v>85</v>
      </c>
      <c r="H19" s="11">
        <v>88.6</v>
      </c>
      <c r="I19" s="13">
        <v>80</v>
      </c>
      <c r="J19" s="11">
        <v>85</v>
      </c>
      <c r="K19" s="11">
        <v>83</v>
      </c>
      <c r="L19" s="19">
        <f t="shared" si="0"/>
        <v>29.8</v>
      </c>
      <c r="M19" s="19">
        <f t="shared" si="1"/>
        <v>51.48</v>
      </c>
      <c r="N19" s="19">
        <f t="shared" si="2"/>
        <v>81.28</v>
      </c>
      <c r="O19" s="11">
        <f t="shared" si="3"/>
        <v>16</v>
      </c>
    </row>
    <row r="20" spans="1:15" s="4" customFormat="1" ht="24.65" customHeight="1" x14ac:dyDescent="0.25">
      <c r="A20" s="11">
        <v>16</v>
      </c>
      <c r="B20" s="12" t="s">
        <v>30</v>
      </c>
      <c r="C20" s="13" t="s">
        <v>16</v>
      </c>
      <c r="D20" s="11">
        <v>71</v>
      </c>
      <c r="E20" s="11">
        <v>75.5</v>
      </c>
      <c r="F20" s="13">
        <v>84</v>
      </c>
      <c r="G20" s="11">
        <v>76</v>
      </c>
      <c r="H20" s="11">
        <v>79.2</v>
      </c>
      <c r="I20" s="13">
        <v>95</v>
      </c>
      <c r="J20" s="11">
        <v>88</v>
      </c>
      <c r="K20" s="11">
        <v>90.8</v>
      </c>
      <c r="L20" s="19">
        <f t="shared" si="0"/>
        <v>30.200000000000003</v>
      </c>
      <c r="M20" s="19">
        <f t="shared" si="1"/>
        <v>51</v>
      </c>
      <c r="N20" s="19">
        <f t="shared" si="2"/>
        <v>81.2</v>
      </c>
      <c r="O20" s="11">
        <f t="shared" si="3"/>
        <v>17</v>
      </c>
    </row>
    <row r="21" spans="1:15" s="4" customFormat="1" ht="24.65" customHeight="1" x14ac:dyDescent="0.25">
      <c r="A21" s="11">
        <v>17</v>
      </c>
      <c r="B21" s="12" t="s">
        <v>31</v>
      </c>
      <c r="C21" s="13" t="s">
        <v>12</v>
      </c>
      <c r="D21" s="11">
        <v>83</v>
      </c>
      <c r="E21" s="11">
        <v>85.5</v>
      </c>
      <c r="F21" s="13">
        <v>80</v>
      </c>
      <c r="G21" s="11">
        <v>69</v>
      </c>
      <c r="H21" s="11">
        <v>73.400000000000006</v>
      </c>
      <c r="I21" s="13">
        <v>85</v>
      </c>
      <c r="J21" s="11">
        <v>86</v>
      </c>
      <c r="K21" s="11">
        <v>85.6</v>
      </c>
      <c r="L21" s="19">
        <f t="shared" si="0"/>
        <v>34.200000000000003</v>
      </c>
      <c r="M21" s="19">
        <f t="shared" si="1"/>
        <v>47.699999999999996</v>
      </c>
      <c r="N21" s="19">
        <f t="shared" si="2"/>
        <v>81.900000000000006</v>
      </c>
      <c r="O21" s="11">
        <f t="shared" si="3"/>
        <v>14</v>
      </c>
    </row>
    <row r="22" spans="1:15" s="4" customFormat="1" ht="24.65" customHeight="1" x14ac:dyDescent="0.25">
      <c r="A22" s="11">
        <v>18</v>
      </c>
      <c r="B22" s="12" t="s">
        <v>32</v>
      </c>
      <c r="C22" s="13" t="s">
        <v>16</v>
      </c>
      <c r="D22" s="11">
        <v>63</v>
      </c>
      <c r="E22" s="11">
        <v>71.5</v>
      </c>
      <c r="F22" s="13">
        <v>86</v>
      </c>
      <c r="G22" s="11">
        <v>86</v>
      </c>
      <c r="H22" s="11">
        <v>86</v>
      </c>
      <c r="I22" s="13">
        <v>70</v>
      </c>
      <c r="J22" s="11">
        <v>95</v>
      </c>
      <c r="K22" s="11">
        <v>85</v>
      </c>
      <c r="L22" s="19">
        <f t="shared" si="0"/>
        <v>28.6</v>
      </c>
      <c r="M22" s="19">
        <f t="shared" si="1"/>
        <v>51.3</v>
      </c>
      <c r="N22" s="19">
        <f t="shared" si="2"/>
        <v>79.900000000000006</v>
      </c>
      <c r="O22" s="11">
        <f t="shared" si="3"/>
        <v>20</v>
      </c>
    </row>
    <row r="23" spans="1:15" s="4" customFormat="1" ht="24.65" customHeight="1" x14ac:dyDescent="0.25">
      <c r="A23" s="11">
        <v>19</v>
      </c>
      <c r="B23" s="12" t="s">
        <v>33</v>
      </c>
      <c r="C23" s="13" t="s">
        <v>19</v>
      </c>
      <c r="D23" s="11">
        <v>61</v>
      </c>
      <c r="E23" s="11">
        <v>75.5</v>
      </c>
      <c r="F23" s="13">
        <v>86</v>
      </c>
      <c r="G23" s="11">
        <v>86</v>
      </c>
      <c r="H23" s="11">
        <v>86</v>
      </c>
      <c r="I23" s="13">
        <v>73</v>
      </c>
      <c r="J23" s="11">
        <v>86</v>
      </c>
      <c r="K23" s="11">
        <v>80.8</v>
      </c>
      <c r="L23" s="19">
        <f t="shared" si="0"/>
        <v>30.200000000000003</v>
      </c>
      <c r="M23" s="19">
        <f t="shared" si="1"/>
        <v>50.04</v>
      </c>
      <c r="N23" s="19">
        <f t="shared" si="2"/>
        <v>80.240000000000009</v>
      </c>
      <c r="O23" s="11">
        <f t="shared" si="3"/>
        <v>19</v>
      </c>
    </row>
    <row r="24" spans="1:15" s="4" customFormat="1" ht="24.65" customHeight="1" x14ac:dyDescent="0.25">
      <c r="A24" s="11">
        <v>20</v>
      </c>
      <c r="B24" s="12" t="s">
        <v>34</v>
      </c>
      <c r="C24" s="13" t="s">
        <v>35</v>
      </c>
      <c r="D24" s="11">
        <v>82</v>
      </c>
      <c r="E24" s="11">
        <v>82.5</v>
      </c>
      <c r="F24" s="13">
        <v>80</v>
      </c>
      <c r="G24" s="11">
        <v>70</v>
      </c>
      <c r="H24" s="11">
        <v>74</v>
      </c>
      <c r="I24" s="13">
        <v>90</v>
      </c>
      <c r="J24" s="11">
        <v>83</v>
      </c>
      <c r="K24" s="11">
        <v>85.8</v>
      </c>
      <c r="L24" s="19">
        <f t="shared" si="0"/>
        <v>33</v>
      </c>
      <c r="M24" s="19">
        <f t="shared" si="1"/>
        <v>47.940000000000005</v>
      </c>
      <c r="N24" s="19">
        <f t="shared" si="2"/>
        <v>80.94</v>
      </c>
      <c r="O24" s="11">
        <f t="shared" si="3"/>
        <v>18</v>
      </c>
    </row>
    <row r="25" spans="1:15" s="4" customFormat="1" ht="24.65" customHeight="1" x14ac:dyDescent="0.25">
      <c r="A25" s="11">
        <v>21</v>
      </c>
      <c r="B25" s="12" t="s">
        <v>36</v>
      </c>
      <c r="C25" s="13" t="s">
        <v>37</v>
      </c>
      <c r="D25" s="11">
        <v>67</v>
      </c>
      <c r="E25" s="11">
        <v>71</v>
      </c>
      <c r="F25" s="13">
        <v>88</v>
      </c>
      <c r="G25" s="11">
        <v>84</v>
      </c>
      <c r="H25" s="11">
        <v>85.6</v>
      </c>
      <c r="I25" s="13">
        <v>80</v>
      </c>
      <c r="J25" s="11">
        <v>87</v>
      </c>
      <c r="K25" s="11">
        <v>84.2</v>
      </c>
      <c r="L25" s="19">
        <f t="shared" si="0"/>
        <v>28.400000000000002</v>
      </c>
      <c r="M25" s="19">
        <f t="shared" si="1"/>
        <v>50.940000000000005</v>
      </c>
      <c r="N25" s="19">
        <f t="shared" si="2"/>
        <v>79.34</v>
      </c>
      <c r="O25" s="11">
        <f t="shared" si="3"/>
        <v>22</v>
      </c>
    </row>
    <row r="26" spans="1:15" s="4" customFormat="1" ht="24.65" customHeight="1" x14ac:dyDescent="0.25">
      <c r="A26" s="11">
        <v>22</v>
      </c>
      <c r="B26" s="12" t="s">
        <v>38</v>
      </c>
      <c r="C26" s="13" t="s">
        <v>39</v>
      </c>
      <c r="D26" s="11">
        <v>68</v>
      </c>
      <c r="E26" s="11">
        <v>76</v>
      </c>
      <c r="F26" s="13">
        <v>82</v>
      </c>
      <c r="G26" s="11">
        <v>80</v>
      </c>
      <c r="H26" s="11">
        <v>80.8</v>
      </c>
      <c r="I26" s="13">
        <v>80</v>
      </c>
      <c r="J26" s="11">
        <v>84</v>
      </c>
      <c r="K26" s="11">
        <v>82.4</v>
      </c>
      <c r="L26" s="19">
        <f t="shared" si="0"/>
        <v>30.400000000000002</v>
      </c>
      <c r="M26" s="19">
        <f t="shared" si="1"/>
        <v>48.959999999999994</v>
      </c>
      <c r="N26" s="19">
        <f t="shared" si="2"/>
        <v>79.36</v>
      </c>
      <c r="O26" s="11">
        <f t="shared" si="3"/>
        <v>21</v>
      </c>
    </row>
    <row r="27" spans="1:15" s="4" customFormat="1" ht="24.65" customHeight="1" x14ac:dyDescent="0.25">
      <c r="A27" s="11">
        <v>23</v>
      </c>
      <c r="B27" s="12" t="s">
        <v>40</v>
      </c>
      <c r="C27" s="13" t="s">
        <v>25</v>
      </c>
      <c r="D27" s="11">
        <v>67</v>
      </c>
      <c r="E27" s="11">
        <v>74.5</v>
      </c>
      <c r="F27" s="13">
        <v>84</v>
      </c>
      <c r="G27" s="11">
        <v>84</v>
      </c>
      <c r="H27" s="11">
        <v>84</v>
      </c>
      <c r="I27" s="13">
        <v>80</v>
      </c>
      <c r="J27" s="11">
        <v>80</v>
      </c>
      <c r="K27" s="11">
        <v>80</v>
      </c>
      <c r="L27" s="19">
        <f t="shared" si="0"/>
        <v>29.8</v>
      </c>
      <c r="M27" s="19">
        <f t="shared" si="1"/>
        <v>49.199999999999996</v>
      </c>
      <c r="N27" s="19">
        <f t="shared" si="2"/>
        <v>79</v>
      </c>
      <c r="O27" s="11">
        <f t="shared" si="3"/>
        <v>24</v>
      </c>
    </row>
    <row r="28" spans="1:15" s="4" customFormat="1" ht="24.65" customHeight="1" x14ac:dyDescent="0.25">
      <c r="A28" s="11">
        <v>24</v>
      </c>
      <c r="B28" s="12" t="s">
        <v>41</v>
      </c>
      <c r="C28" s="13" t="s">
        <v>12</v>
      </c>
      <c r="D28" s="11">
        <v>55</v>
      </c>
      <c r="E28" s="11">
        <v>71.5</v>
      </c>
      <c r="F28" s="13">
        <v>85</v>
      </c>
      <c r="G28" s="11">
        <v>80</v>
      </c>
      <c r="H28" s="11">
        <v>82</v>
      </c>
      <c r="I28" s="13">
        <v>80</v>
      </c>
      <c r="J28" s="11">
        <v>88</v>
      </c>
      <c r="K28" s="11">
        <v>84.8</v>
      </c>
      <c r="L28" s="19">
        <f t="shared" si="0"/>
        <v>28.6</v>
      </c>
      <c r="M28" s="19">
        <f t="shared" si="1"/>
        <v>50.04</v>
      </c>
      <c r="N28" s="19">
        <f t="shared" si="2"/>
        <v>78.64</v>
      </c>
      <c r="O28" s="11">
        <f t="shared" si="3"/>
        <v>27</v>
      </c>
    </row>
    <row r="29" spans="1:15" s="4" customFormat="1" ht="24.65" customHeight="1" x14ac:dyDescent="0.25">
      <c r="A29" s="11">
        <v>25</v>
      </c>
      <c r="B29" s="12" t="s">
        <v>42</v>
      </c>
      <c r="C29" s="13" t="s">
        <v>12</v>
      </c>
      <c r="D29" s="11">
        <v>70</v>
      </c>
      <c r="E29" s="11">
        <v>79</v>
      </c>
      <c r="F29" s="13">
        <v>86</v>
      </c>
      <c r="G29" s="11">
        <v>80</v>
      </c>
      <c r="H29" s="11">
        <v>82.4</v>
      </c>
      <c r="I29" s="13">
        <v>70</v>
      </c>
      <c r="J29" s="11">
        <v>80</v>
      </c>
      <c r="K29" s="11">
        <v>76</v>
      </c>
      <c r="L29" s="19">
        <f t="shared" si="0"/>
        <v>31.6</v>
      </c>
      <c r="M29" s="19">
        <f t="shared" si="1"/>
        <v>47.52</v>
      </c>
      <c r="N29" s="19">
        <f t="shared" si="2"/>
        <v>79.12</v>
      </c>
      <c r="O29" s="11">
        <f t="shared" si="3"/>
        <v>23</v>
      </c>
    </row>
    <row r="30" spans="1:15" s="4" customFormat="1" ht="24.65" customHeight="1" x14ac:dyDescent="0.25">
      <c r="A30" s="11">
        <v>26</v>
      </c>
      <c r="B30" s="12" t="s">
        <v>43</v>
      </c>
      <c r="C30" s="13" t="s">
        <v>44</v>
      </c>
      <c r="D30" s="11">
        <v>70</v>
      </c>
      <c r="E30" s="11">
        <v>77.5</v>
      </c>
      <c r="F30" s="13">
        <v>92</v>
      </c>
      <c r="G30" s="11">
        <v>77</v>
      </c>
      <c r="H30" s="11">
        <v>83</v>
      </c>
      <c r="I30" s="13">
        <v>70</v>
      </c>
      <c r="J30" s="11">
        <v>80</v>
      </c>
      <c r="K30" s="11">
        <v>76</v>
      </c>
      <c r="L30" s="19">
        <f t="shared" si="0"/>
        <v>31</v>
      </c>
      <c r="M30" s="19">
        <f t="shared" si="1"/>
        <v>47.699999999999996</v>
      </c>
      <c r="N30" s="19">
        <f t="shared" si="2"/>
        <v>78.699999999999989</v>
      </c>
      <c r="O30" s="11">
        <f t="shared" si="3"/>
        <v>26</v>
      </c>
    </row>
    <row r="31" spans="1:15" s="4" customFormat="1" ht="24.65" customHeight="1" x14ac:dyDescent="0.25">
      <c r="A31" s="11">
        <v>27</v>
      </c>
      <c r="B31" s="12" t="s">
        <v>45</v>
      </c>
      <c r="C31" s="13" t="s">
        <v>12</v>
      </c>
      <c r="D31" s="11">
        <v>76</v>
      </c>
      <c r="E31" s="11">
        <v>82</v>
      </c>
      <c r="F31" s="13">
        <v>82</v>
      </c>
      <c r="G31" s="11">
        <v>70</v>
      </c>
      <c r="H31" s="11">
        <v>74.8</v>
      </c>
      <c r="I31" s="13">
        <v>89</v>
      </c>
      <c r="J31" s="11">
        <v>72</v>
      </c>
      <c r="K31" s="11">
        <v>78.8</v>
      </c>
      <c r="L31" s="19">
        <f t="shared" si="0"/>
        <v>32.800000000000004</v>
      </c>
      <c r="M31" s="19">
        <f t="shared" si="1"/>
        <v>46.08</v>
      </c>
      <c r="N31" s="19">
        <f t="shared" si="2"/>
        <v>78.88</v>
      </c>
      <c r="O31" s="11">
        <f t="shared" si="3"/>
        <v>25</v>
      </c>
    </row>
    <row r="32" spans="1:15" s="4" customFormat="1" ht="24.65" customHeight="1" x14ac:dyDescent="0.25">
      <c r="A32" s="11">
        <v>28</v>
      </c>
      <c r="B32" s="12" t="s">
        <v>46</v>
      </c>
      <c r="C32" s="13" t="s">
        <v>10</v>
      </c>
      <c r="D32" s="11">
        <v>59</v>
      </c>
      <c r="E32" s="11">
        <v>72.5</v>
      </c>
      <c r="F32" s="13">
        <v>85</v>
      </c>
      <c r="G32" s="11">
        <v>78</v>
      </c>
      <c r="H32" s="11">
        <v>80.8</v>
      </c>
      <c r="I32" s="13">
        <v>90</v>
      </c>
      <c r="J32" s="11">
        <v>77</v>
      </c>
      <c r="K32" s="11">
        <v>82.2</v>
      </c>
      <c r="L32" s="19">
        <f t="shared" si="0"/>
        <v>29</v>
      </c>
      <c r="M32" s="19">
        <f t="shared" si="1"/>
        <v>48.9</v>
      </c>
      <c r="N32" s="19">
        <f t="shared" si="2"/>
        <v>77.900000000000006</v>
      </c>
      <c r="O32" s="11">
        <f t="shared" si="3"/>
        <v>28</v>
      </c>
    </row>
    <row r="33" spans="1:15" s="4" customFormat="1" ht="24.65" customHeight="1" x14ac:dyDescent="0.25">
      <c r="A33" s="11">
        <v>29</v>
      </c>
      <c r="B33" s="12" t="s">
        <v>47</v>
      </c>
      <c r="C33" s="13" t="s">
        <v>25</v>
      </c>
      <c r="D33" s="11">
        <v>66</v>
      </c>
      <c r="E33" s="11">
        <v>74</v>
      </c>
      <c r="F33" s="13">
        <v>88</v>
      </c>
      <c r="G33" s="11">
        <v>77</v>
      </c>
      <c r="H33" s="11">
        <v>81.400000000000006</v>
      </c>
      <c r="I33" s="13">
        <v>70</v>
      </c>
      <c r="J33" s="11">
        <v>84</v>
      </c>
      <c r="K33" s="11">
        <v>78.400000000000006</v>
      </c>
      <c r="L33" s="19">
        <f t="shared" si="0"/>
        <v>29.6</v>
      </c>
      <c r="M33" s="19">
        <f t="shared" si="1"/>
        <v>47.940000000000005</v>
      </c>
      <c r="N33" s="19">
        <f t="shared" si="2"/>
        <v>77.540000000000006</v>
      </c>
      <c r="O33" s="11">
        <f t="shared" si="3"/>
        <v>29</v>
      </c>
    </row>
    <row r="34" spans="1:15" s="4" customFormat="1" ht="24.65" customHeight="1" x14ac:dyDescent="0.25">
      <c r="A34" s="11">
        <v>30</v>
      </c>
      <c r="B34" s="12" t="s">
        <v>48</v>
      </c>
      <c r="C34" s="13" t="s">
        <v>16</v>
      </c>
      <c r="D34" s="11">
        <v>60</v>
      </c>
      <c r="E34" s="11">
        <v>70</v>
      </c>
      <c r="F34" s="13">
        <v>84</v>
      </c>
      <c r="G34" s="11">
        <v>86</v>
      </c>
      <c r="H34" s="11">
        <v>85.2</v>
      </c>
      <c r="I34" s="13">
        <v>75</v>
      </c>
      <c r="J34" s="11">
        <v>81</v>
      </c>
      <c r="K34" s="11">
        <v>78.599999999999994</v>
      </c>
      <c r="L34" s="19">
        <f t="shared" si="0"/>
        <v>28</v>
      </c>
      <c r="M34" s="19">
        <f t="shared" si="1"/>
        <v>49.14</v>
      </c>
      <c r="N34" s="19">
        <f t="shared" si="2"/>
        <v>77.14</v>
      </c>
      <c r="O34" s="11">
        <f t="shared" si="3"/>
        <v>31</v>
      </c>
    </row>
    <row r="35" spans="1:15" s="4" customFormat="1" ht="24.65" customHeight="1" x14ac:dyDescent="0.25">
      <c r="A35" s="11">
        <v>31</v>
      </c>
      <c r="B35" s="12" t="s">
        <v>49</v>
      </c>
      <c r="C35" s="13" t="s">
        <v>50</v>
      </c>
      <c r="D35" s="11">
        <v>58</v>
      </c>
      <c r="E35" s="11">
        <v>68</v>
      </c>
      <c r="F35" s="13">
        <v>82</v>
      </c>
      <c r="G35" s="11">
        <v>84</v>
      </c>
      <c r="H35" s="11">
        <v>83.2</v>
      </c>
      <c r="I35" s="13">
        <v>73</v>
      </c>
      <c r="J35" s="11">
        <v>88</v>
      </c>
      <c r="K35" s="11">
        <v>82</v>
      </c>
      <c r="L35" s="19">
        <f t="shared" si="0"/>
        <v>27.200000000000003</v>
      </c>
      <c r="M35" s="19">
        <f t="shared" si="1"/>
        <v>49.559999999999995</v>
      </c>
      <c r="N35" s="19">
        <f t="shared" si="2"/>
        <v>76.759999999999991</v>
      </c>
      <c r="O35" s="11">
        <f t="shared" si="3"/>
        <v>34</v>
      </c>
    </row>
    <row r="36" spans="1:15" s="4" customFormat="1" ht="24.65" customHeight="1" x14ac:dyDescent="0.25">
      <c r="A36" s="11">
        <v>32</v>
      </c>
      <c r="B36" s="12" t="s">
        <v>51</v>
      </c>
      <c r="C36" s="13" t="s">
        <v>16</v>
      </c>
      <c r="D36" s="11">
        <v>68</v>
      </c>
      <c r="E36" s="11">
        <v>74</v>
      </c>
      <c r="F36" s="13">
        <v>82</v>
      </c>
      <c r="G36" s="11">
        <v>72</v>
      </c>
      <c r="H36" s="11">
        <v>76</v>
      </c>
      <c r="I36" s="13">
        <v>65</v>
      </c>
      <c r="J36" s="11">
        <v>95</v>
      </c>
      <c r="K36" s="11">
        <v>83</v>
      </c>
      <c r="L36" s="19">
        <f t="shared" si="0"/>
        <v>29.6</v>
      </c>
      <c r="M36" s="19">
        <f t="shared" si="1"/>
        <v>47.699999999999996</v>
      </c>
      <c r="N36" s="19">
        <f t="shared" si="2"/>
        <v>77.3</v>
      </c>
      <c r="O36" s="11">
        <f t="shared" si="3"/>
        <v>30</v>
      </c>
    </row>
    <row r="37" spans="1:15" s="4" customFormat="1" ht="24.65" customHeight="1" x14ac:dyDescent="0.25">
      <c r="A37" s="11">
        <v>33</v>
      </c>
      <c r="B37" s="12" t="s">
        <v>52</v>
      </c>
      <c r="C37" s="13" t="s">
        <v>16</v>
      </c>
      <c r="D37" s="11">
        <v>69</v>
      </c>
      <c r="E37" s="11">
        <v>74.5</v>
      </c>
      <c r="F37" s="13">
        <v>80</v>
      </c>
      <c r="G37" s="11">
        <v>75</v>
      </c>
      <c r="H37" s="11">
        <v>77</v>
      </c>
      <c r="I37" s="13">
        <v>76</v>
      </c>
      <c r="J37" s="11">
        <v>84</v>
      </c>
      <c r="K37" s="11">
        <v>80.8</v>
      </c>
      <c r="L37" s="19">
        <f t="shared" si="0"/>
        <v>29.8</v>
      </c>
      <c r="M37" s="19">
        <f t="shared" si="1"/>
        <v>47.34</v>
      </c>
      <c r="N37" s="19">
        <f t="shared" si="2"/>
        <v>77.14</v>
      </c>
      <c r="O37" s="11">
        <f t="shared" si="3"/>
        <v>31</v>
      </c>
    </row>
    <row r="38" spans="1:15" s="4" customFormat="1" ht="24.65" customHeight="1" x14ac:dyDescent="0.25">
      <c r="A38" s="11">
        <v>34</v>
      </c>
      <c r="B38" s="12" t="s">
        <v>53</v>
      </c>
      <c r="C38" s="13" t="s">
        <v>54</v>
      </c>
      <c r="D38" s="11">
        <v>58</v>
      </c>
      <c r="E38" s="11">
        <v>72.5</v>
      </c>
      <c r="F38" s="13">
        <v>84</v>
      </c>
      <c r="G38" s="11">
        <v>77</v>
      </c>
      <c r="H38" s="11">
        <v>79.8</v>
      </c>
      <c r="I38" s="13">
        <v>90</v>
      </c>
      <c r="J38" s="11">
        <v>73</v>
      </c>
      <c r="K38" s="11">
        <v>79.8</v>
      </c>
      <c r="L38" s="19">
        <f t="shared" si="0"/>
        <v>29</v>
      </c>
      <c r="M38" s="19">
        <f t="shared" si="1"/>
        <v>47.879999999999995</v>
      </c>
      <c r="N38" s="19">
        <f t="shared" si="2"/>
        <v>76.88</v>
      </c>
      <c r="O38" s="11">
        <f t="shared" si="3"/>
        <v>33</v>
      </c>
    </row>
    <row r="39" spans="1:15" s="4" customFormat="1" ht="24.65" customHeight="1" x14ac:dyDescent="0.25">
      <c r="A39" s="11">
        <v>35</v>
      </c>
      <c r="B39" s="12" t="s">
        <v>55</v>
      </c>
      <c r="C39" s="13" t="s">
        <v>37</v>
      </c>
      <c r="D39" s="11">
        <v>66</v>
      </c>
      <c r="E39" s="11">
        <v>70.5</v>
      </c>
      <c r="F39" s="13">
        <v>84</v>
      </c>
      <c r="G39" s="11">
        <v>74</v>
      </c>
      <c r="H39" s="11">
        <v>78</v>
      </c>
      <c r="I39" s="13">
        <v>79</v>
      </c>
      <c r="J39" s="11">
        <v>84</v>
      </c>
      <c r="K39" s="11">
        <v>82</v>
      </c>
      <c r="L39" s="19">
        <f t="shared" si="0"/>
        <v>28.200000000000003</v>
      </c>
      <c r="M39" s="19">
        <f t="shared" si="1"/>
        <v>48</v>
      </c>
      <c r="N39" s="19">
        <f t="shared" si="2"/>
        <v>76.2</v>
      </c>
      <c r="O39" s="11">
        <f t="shared" si="3"/>
        <v>37</v>
      </c>
    </row>
    <row r="40" spans="1:15" s="4" customFormat="1" ht="24.65" customHeight="1" x14ac:dyDescent="0.25">
      <c r="A40" s="11">
        <v>36</v>
      </c>
      <c r="B40" s="12" t="s">
        <v>56</v>
      </c>
      <c r="C40" s="13" t="s">
        <v>19</v>
      </c>
      <c r="D40" s="11">
        <v>56</v>
      </c>
      <c r="E40" s="11">
        <v>73</v>
      </c>
      <c r="F40" s="13">
        <v>84</v>
      </c>
      <c r="G40" s="11">
        <v>70</v>
      </c>
      <c r="H40" s="11">
        <v>75.599999999999994</v>
      </c>
      <c r="I40" s="13">
        <v>88</v>
      </c>
      <c r="J40" s="11">
        <v>77</v>
      </c>
      <c r="K40" s="11">
        <v>81.400000000000006</v>
      </c>
      <c r="L40" s="19">
        <f t="shared" si="0"/>
        <v>29.200000000000003</v>
      </c>
      <c r="M40" s="19">
        <f t="shared" si="1"/>
        <v>47.1</v>
      </c>
      <c r="N40" s="19">
        <f t="shared" si="2"/>
        <v>76.300000000000011</v>
      </c>
      <c r="O40" s="11">
        <f t="shared" si="3"/>
        <v>36</v>
      </c>
    </row>
    <row r="41" spans="1:15" s="4" customFormat="1" ht="24.65" customHeight="1" x14ac:dyDescent="0.25">
      <c r="A41" s="11">
        <v>37</v>
      </c>
      <c r="B41" s="12" t="s">
        <v>57</v>
      </c>
      <c r="C41" s="13" t="s">
        <v>44</v>
      </c>
      <c r="D41" s="11">
        <v>69</v>
      </c>
      <c r="E41" s="11">
        <v>77</v>
      </c>
      <c r="F41" s="13">
        <v>84</v>
      </c>
      <c r="G41" s="11">
        <v>74</v>
      </c>
      <c r="H41" s="11">
        <v>78</v>
      </c>
      <c r="I41" s="13">
        <v>72</v>
      </c>
      <c r="J41" s="11">
        <v>76</v>
      </c>
      <c r="K41" s="11">
        <v>74.400000000000006</v>
      </c>
      <c r="L41" s="19">
        <f t="shared" si="0"/>
        <v>30.8</v>
      </c>
      <c r="M41" s="19">
        <f t="shared" si="1"/>
        <v>45.72</v>
      </c>
      <c r="N41" s="19">
        <f t="shared" si="2"/>
        <v>76.52</v>
      </c>
      <c r="O41" s="11">
        <f t="shared" si="3"/>
        <v>35</v>
      </c>
    </row>
    <row r="42" spans="1:15" s="4" customFormat="1" ht="24.65" customHeight="1" x14ac:dyDescent="0.25">
      <c r="A42" s="11">
        <v>38</v>
      </c>
      <c r="B42" s="12" t="s">
        <v>58</v>
      </c>
      <c r="C42" s="13" t="s">
        <v>12</v>
      </c>
      <c r="D42" s="11">
        <v>65</v>
      </c>
      <c r="E42" s="11">
        <v>76.5</v>
      </c>
      <c r="F42" s="13">
        <v>80</v>
      </c>
      <c r="G42" s="11">
        <v>77</v>
      </c>
      <c r="H42" s="11">
        <v>78.2</v>
      </c>
      <c r="I42" s="13">
        <v>88</v>
      </c>
      <c r="J42" s="11">
        <v>63</v>
      </c>
      <c r="K42" s="11">
        <v>73</v>
      </c>
      <c r="L42" s="19">
        <f t="shared" si="0"/>
        <v>30.6</v>
      </c>
      <c r="M42" s="19">
        <f t="shared" si="1"/>
        <v>45.359999999999992</v>
      </c>
      <c r="N42" s="19">
        <f t="shared" si="2"/>
        <v>75.959999999999994</v>
      </c>
      <c r="O42" s="11">
        <f t="shared" si="3"/>
        <v>38</v>
      </c>
    </row>
    <row r="43" spans="1:15" s="4" customFormat="1" ht="24.65" customHeight="1" x14ac:dyDescent="0.25">
      <c r="A43" s="11">
        <v>39</v>
      </c>
      <c r="B43" s="12" t="s">
        <v>59</v>
      </c>
      <c r="C43" s="13" t="s">
        <v>12</v>
      </c>
      <c r="D43" s="11">
        <v>65</v>
      </c>
      <c r="E43" s="11">
        <v>76.5</v>
      </c>
      <c r="F43" s="13">
        <v>80</v>
      </c>
      <c r="G43" s="11">
        <v>67</v>
      </c>
      <c r="H43" s="11">
        <v>72.2</v>
      </c>
      <c r="I43" s="13">
        <v>90</v>
      </c>
      <c r="J43" s="11">
        <v>71</v>
      </c>
      <c r="K43" s="11">
        <v>78.599999999999994</v>
      </c>
      <c r="L43" s="19">
        <f t="shared" si="0"/>
        <v>30.6</v>
      </c>
      <c r="M43" s="19">
        <f t="shared" si="1"/>
        <v>45.24</v>
      </c>
      <c r="N43" s="19">
        <f t="shared" si="2"/>
        <v>75.84</v>
      </c>
      <c r="O43" s="11">
        <f t="shared" si="3"/>
        <v>39</v>
      </c>
    </row>
    <row r="44" spans="1:15" s="4" customFormat="1" ht="24.65" customHeight="1" x14ac:dyDescent="0.25">
      <c r="A44" s="11">
        <v>40</v>
      </c>
      <c r="B44" s="12" t="s">
        <v>60</v>
      </c>
      <c r="C44" s="13" t="s">
        <v>50</v>
      </c>
      <c r="D44" s="11">
        <v>65</v>
      </c>
      <c r="E44" s="11">
        <v>71.5</v>
      </c>
      <c r="F44" s="13">
        <v>80</v>
      </c>
      <c r="G44" s="11">
        <v>62</v>
      </c>
      <c r="H44" s="11">
        <v>69.2</v>
      </c>
      <c r="I44" s="13">
        <v>90</v>
      </c>
      <c r="J44" s="11">
        <v>84</v>
      </c>
      <c r="K44" s="11">
        <v>86.4</v>
      </c>
      <c r="L44" s="19">
        <f t="shared" si="0"/>
        <v>28.6</v>
      </c>
      <c r="M44" s="19">
        <f t="shared" si="1"/>
        <v>46.680000000000007</v>
      </c>
      <c r="N44" s="19">
        <f t="shared" si="2"/>
        <v>75.28</v>
      </c>
      <c r="O44" s="11">
        <f t="shared" si="3"/>
        <v>40</v>
      </c>
    </row>
    <row r="45" spans="1:15" s="4" customFormat="1" ht="24.65" customHeight="1" x14ac:dyDescent="0.25">
      <c r="A45" s="11">
        <v>41</v>
      </c>
      <c r="B45" s="12" t="s">
        <v>61</v>
      </c>
      <c r="C45" s="13" t="s">
        <v>12</v>
      </c>
      <c r="D45" s="11">
        <v>61</v>
      </c>
      <c r="E45" s="11">
        <v>74.5</v>
      </c>
      <c r="F45" s="13">
        <v>82</v>
      </c>
      <c r="G45" s="11">
        <v>86</v>
      </c>
      <c r="H45" s="11">
        <v>84.4</v>
      </c>
      <c r="I45" s="13">
        <v>64</v>
      </c>
      <c r="J45" s="11">
        <v>66</v>
      </c>
      <c r="K45" s="11">
        <v>65.2</v>
      </c>
      <c r="L45" s="19">
        <f t="shared" si="0"/>
        <v>29.8</v>
      </c>
      <c r="M45" s="19">
        <f t="shared" si="1"/>
        <v>44.88</v>
      </c>
      <c r="N45" s="19">
        <f t="shared" si="2"/>
        <v>74.680000000000007</v>
      </c>
      <c r="O45" s="11">
        <f t="shared" si="3"/>
        <v>41</v>
      </c>
    </row>
    <row r="46" spans="1:15" s="4" customFormat="1" ht="24.65" customHeight="1" x14ac:dyDescent="0.25">
      <c r="A46" s="11">
        <v>42</v>
      </c>
      <c r="B46" s="12" t="s">
        <v>62</v>
      </c>
      <c r="C46" s="13" t="s">
        <v>16</v>
      </c>
      <c r="D46" s="11">
        <v>61</v>
      </c>
      <c r="E46" s="11">
        <v>70.5</v>
      </c>
      <c r="F46" s="13">
        <v>75</v>
      </c>
      <c r="G46" s="11">
        <v>74</v>
      </c>
      <c r="H46" s="11">
        <v>74.400000000000006</v>
      </c>
      <c r="I46" s="13">
        <v>75</v>
      </c>
      <c r="J46" s="11">
        <v>81</v>
      </c>
      <c r="K46" s="11">
        <v>78.599999999999994</v>
      </c>
      <c r="L46" s="19">
        <f t="shared" si="0"/>
        <v>28.200000000000003</v>
      </c>
      <c r="M46" s="19">
        <f t="shared" si="1"/>
        <v>45.9</v>
      </c>
      <c r="N46" s="19">
        <f t="shared" si="2"/>
        <v>74.099999999999994</v>
      </c>
      <c r="O46" s="11">
        <f t="shared" si="3"/>
        <v>42</v>
      </c>
    </row>
    <row r="47" spans="1:15" s="4" customFormat="1" ht="24.65" customHeight="1" x14ac:dyDescent="0.25">
      <c r="A47" s="11">
        <v>43</v>
      </c>
      <c r="B47" s="12" t="s">
        <v>63</v>
      </c>
      <c r="C47" s="13" t="s">
        <v>16</v>
      </c>
      <c r="D47" s="11">
        <v>67</v>
      </c>
      <c r="E47" s="11">
        <v>73.5</v>
      </c>
      <c r="F47" s="13">
        <v>85</v>
      </c>
      <c r="G47" s="11">
        <v>74</v>
      </c>
      <c r="H47" s="11">
        <v>78.400000000000006</v>
      </c>
      <c r="I47" s="13">
        <v>70</v>
      </c>
      <c r="J47" s="11">
        <v>70</v>
      </c>
      <c r="K47" s="11">
        <v>70</v>
      </c>
      <c r="L47" s="19">
        <f t="shared" si="0"/>
        <v>29.400000000000002</v>
      </c>
      <c r="M47" s="19">
        <f t="shared" si="1"/>
        <v>44.52</v>
      </c>
      <c r="N47" s="19">
        <f t="shared" si="2"/>
        <v>73.92</v>
      </c>
      <c r="O47" s="11">
        <f t="shared" si="3"/>
        <v>43</v>
      </c>
    </row>
    <row r="48" spans="1:15" s="4" customFormat="1" ht="24.65" customHeight="1" x14ac:dyDescent="0.25">
      <c r="A48" s="11">
        <v>44</v>
      </c>
      <c r="B48" s="12" t="s">
        <v>64</v>
      </c>
      <c r="C48" s="13" t="s">
        <v>16</v>
      </c>
      <c r="D48" s="11">
        <v>61</v>
      </c>
      <c r="E48" s="11">
        <v>70.5</v>
      </c>
      <c r="F48" s="13">
        <v>80</v>
      </c>
      <c r="G48" s="11">
        <v>76</v>
      </c>
      <c r="H48" s="11">
        <v>77.599999999999994</v>
      </c>
      <c r="I48" s="13">
        <v>85</v>
      </c>
      <c r="J48" s="11">
        <v>65</v>
      </c>
      <c r="K48" s="11">
        <v>73</v>
      </c>
      <c r="L48" s="19">
        <f t="shared" si="0"/>
        <v>28.200000000000003</v>
      </c>
      <c r="M48" s="19">
        <f t="shared" si="1"/>
        <v>45.18</v>
      </c>
      <c r="N48" s="19">
        <f t="shared" si="2"/>
        <v>73.38</v>
      </c>
      <c r="O48" s="11">
        <f t="shared" si="3"/>
        <v>44</v>
      </c>
    </row>
    <row r="49" spans="1:16" s="4" customFormat="1" ht="24.65" customHeight="1" x14ac:dyDescent="0.25">
      <c r="A49" s="11">
        <v>45</v>
      </c>
      <c r="B49" s="12" t="s">
        <v>65</v>
      </c>
      <c r="C49" s="13" t="s">
        <v>37</v>
      </c>
      <c r="D49" s="11">
        <v>57</v>
      </c>
      <c r="E49" s="11">
        <v>66</v>
      </c>
      <c r="F49" s="13">
        <v>87</v>
      </c>
      <c r="G49" s="11">
        <v>67</v>
      </c>
      <c r="H49" s="11">
        <v>75</v>
      </c>
      <c r="I49" s="13">
        <v>65</v>
      </c>
      <c r="J49" s="11">
        <v>83</v>
      </c>
      <c r="K49" s="11">
        <v>75.8</v>
      </c>
      <c r="L49" s="19">
        <f t="shared" ref="L49:L54" si="4">E49*0.4</f>
        <v>26.400000000000002</v>
      </c>
      <c r="M49" s="19">
        <f t="shared" ref="M49:M54" si="5">(H49+K49)/2*0.6</f>
        <v>45.24</v>
      </c>
      <c r="N49" s="19">
        <f t="shared" ref="N49:N54" si="6">L49+M49</f>
        <v>71.64</v>
      </c>
      <c r="O49" s="11">
        <f t="shared" si="3"/>
        <v>46</v>
      </c>
    </row>
    <row r="50" spans="1:16" s="4" customFormat="1" ht="24.65" customHeight="1" x14ac:dyDescent="0.25">
      <c r="A50" s="11">
        <v>46</v>
      </c>
      <c r="B50" s="12" t="s">
        <v>66</v>
      </c>
      <c r="C50" s="13" t="s">
        <v>37</v>
      </c>
      <c r="D50" s="11">
        <v>74</v>
      </c>
      <c r="E50" s="11">
        <v>74.5</v>
      </c>
      <c r="F50" s="13">
        <v>74</v>
      </c>
      <c r="G50" s="11">
        <v>79</v>
      </c>
      <c r="H50" s="11">
        <v>77</v>
      </c>
      <c r="I50" s="13">
        <v>63</v>
      </c>
      <c r="J50" s="11">
        <v>65</v>
      </c>
      <c r="K50" s="11">
        <v>64.2</v>
      </c>
      <c r="L50" s="19">
        <f t="shared" si="4"/>
        <v>29.8</v>
      </c>
      <c r="M50" s="19">
        <f t="shared" si="5"/>
        <v>42.359999999999992</v>
      </c>
      <c r="N50" s="19">
        <f t="shared" si="6"/>
        <v>72.16</v>
      </c>
      <c r="O50" s="11">
        <f t="shared" si="3"/>
        <v>45</v>
      </c>
    </row>
    <row r="51" spans="1:16" s="4" customFormat="1" ht="24.65" customHeight="1" x14ac:dyDescent="0.25">
      <c r="A51" s="11">
        <v>47</v>
      </c>
      <c r="B51" s="12" t="s">
        <v>67</v>
      </c>
      <c r="C51" s="13" t="s">
        <v>37</v>
      </c>
      <c r="D51" s="11">
        <v>56</v>
      </c>
      <c r="E51" s="11">
        <v>65.5</v>
      </c>
      <c r="F51" s="13">
        <v>80</v>
      </c>
      <c r="G51" s="11">
        <v>83</v>
      </c>
      <c r="H51" s="11">
        <v>81.8</v>
      </c>
      <c r="I51" s="13">
        <v>75</v>
      </c>
      <c r="J51" s="11">
        <v>59</v>
      </c>
      <c r="K51" s="11">
        <v>65.400000000000006</v>
      </c>
      <c r="L51" s="19">
        <f t="shared" si="4"/>
        <v>26.200000000000003</v>
      </c>
      <c r="M51" s="19">
        <f t="shared" si="5"/>
        <v>44.16</v>
      </c>
      <c r="N51" s="19">
        <f t="shared" si="6"/>
        <v>70.36</v>
      </c>
      <c r="O51" s="11">
        <f t="shared" si="3"/>
        <v>47</v>
      </c>
    </row>
    <row r="52" spans="1:16" s="4" customFormat="1" ht="24.65" customHeight="1" x14ac:dyDescent="0.25">
      <c r="A52" s="11">
        <v>48</v>
      </c>
      <c r="B52" s="12" t="s">
        <v>68</v>
      </c>
      <c r="C52" s="13" t="s">
        <v>44</v>
      </c>
      <c r="D52" s="11">
        <v>60</v>
      </c>
      <c r="E52" s="11">
        <v>72.5</v>
      </c>
      <c r="F52" s="13">
        <v>82</v>
      </c>
      <c r="G52" s="11">
        <v>65</v>
      </c>
      <c r="H52" s="11">
        <v>71.8</v>
      </c>
      <c r="I52" s="13">
        <v>75</v>
      </c>
      <c r="J52" s="11">
        <v>60</v>
      </c>
      <c r="K52" s="11">
        <v>66</v>
      </c>
      <c r="L52" s="19">
        <f t="shared" si="4"/>
        <v>29</v>
      </c>
      <c r="M52" s="19">
        <f t="shared" si="5"/>
        <v>41.34</v>
      </c>
      <c r="N52" s="19">
        <f t="shared" si="6"/>
        <v>70.34</v>
      </c>
      <c r="O52" s="11">
        <f t="shared" si="3"/>
        <v>48</v>
      </c>
    </row>
    <row r="53" spans="1:16" s="4" customFormat="1" ht="24.65" customHeight="1" x14ac:dyDescent="0.25">
      <c r="A53" s="11">
        <v>49</v>
      </c>
      <c r="B53" s="12" t="s">
        <v>69</v>
      </c>
      <c r="C53" s="13" t="s">
        <v>10</v>
      </c>
      <c r="D53" s="11">
        <v>56</v>
      </c>
      <c r="E53" s="11">
        <v>71</v>
      </c>
      <c r="F53" s="13">
        <v>85</v>
      </c>
      <c r="G53" s="11">
        <v>72</v>
      </c>
      <c r="H53" s="11">
        <v>77.2</v>
      </c>
      <c r="I53" s="13">
        <v>65</v>
      </c>
      <c r="J53" s="11">
        <v>60</v>
      </c>
      <c r="K53" s="11">
        <v>62</v>
      </c>
      <c r="L53" s="19">
        <f t="shared" si="4"/>
        <v>28.400000000000002</v>
      </c>
      <c r="M53" s="19">
        <f t="shared" si="5"/>
        <v>41.76</v>
      </c>
      <c r="N53" s="19">
        <f t="shared" si="6"/>
        <v>70.16</v>
      </c>
      <c r="O53" s="11">
        <f t="shared" si="3"/>
        <v>49</v>
      </c>
    </row>
    <row r="54" spans="1:16" s="4" customFormat="1" ht="24.65" customHeight="1" x14ac:dyDescent="0.25">
      <c r="A54" s="11">
        <v>50</v>
      </c>
      <c r="B54" s="14" t="s">
        <v>70</v>
      </c>
      <c r="C54" s="15" t="s">
        <v>12</v>
      </c>
      <c r="D54" s="16">
        <v>58</v>
      </c>
      <c r="E54" s="16">
        <v>73</v>
      </c>
      <c r="F54" s="15">
        <v>82</v>
      </c>
      <c r="G54" s="16">
        <v>63</v>
      </c>
      <c r="H54" s="16">
        <v>70.599999999999994</v>
      </c>
      <c r="I54" s="15">
        <v>65</v>
      </c>
      <c r="J54" s="16">
        <v>66</v>
      </c>
      <c r="K54" s="16">
        <v>65.599999999999994</v>
      </c>
      <c r="L54" s="19">
        <f t="shared" si="4"/>
        <v>29.200000000000003</v>
      </c>
      <c r="M54" s="19">
        <f t="shared" si="5"/>
        <v>40.859999999999992</v>
      </c>
      <c r="N54" s="19">
        <f t="shared" si="6"/>
        <v>70.06</v>
      </c>
      <c r="O54" s="11">
        <f t="shared" si="3"/>
        <v>50</v>
      </c>
    </row>
    <row r="56" spans="1:16" s="3" customFormat="1" ht="40" customHeight="1" x14ac:dyDescent="0.25">
      <c r="A56" s="26" t="s">
        <v>71</v>
      </c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7"/>
      <c r="M56" s="27"/>
      <c r="N56" s="27"/>
      <c r="O56" s="26"/>
      <c r="P56" s="21"/>
    </row>
    <row r="57" spans="1:16" s="5" customFormat="1" ht="20.149999999999999" customHeight="1" x14ac:dyDescent="0.25">
      <c r="A57" s="5" t="s">
        <v>72</v>
      </c>
      <c r="B57" s="17"/>
      <c r="C57" s="17" t="s">
        <v>73</v>
      </c>
      <c r="G57" s="17"/>
      <c r="I57" s="5" t="s">
        <v>74</v>
      </c>
      <c r="L57" s="20"/>
      <c r="M57" s="20"/>
      <c r="N57" s="20"/>
    </row>
    <row r="58" spans="1:16" s="5" customFormat="1" ht="20.149999999999999" customHeight="1" x14ac:dyDescent="0.25">
      <c r="B58" s="17"/>
      <c r="C58" s="17"/>
      <c r="F58" s="17"/>
      <c r="G58" s="17"/>
      <c r="I58" s="5" t="s">
        <v>75</v>
      </c>
      <c r="L58" s="20"/>
      <c r="M58" s="20"/>
      <c r="N58" s="20"/>
    </row>
  </sheetData>
  <mergeCells count="11">
    <mergeCell ref="A1:O1"/>
    <mergeCell ref="C3:E3"/>
    <mergeCell ref="F3:H3"/>
    <mergeCell ref="I3:K3"/>
    <mergeCell ref="A56:O56"/>
    <mergeCell ref="A3:A4"/>
    <mergeCell ref="B3:B4"/>
    <mergeCell ref="L3:L4"/>
    <mergeCell ref="O3:O4"/>
    <mergeCell ref="M3:M4"/>
    <mergeCell ref="N3:N4"/>
  </mergeCells>
  <phoneticPr fontId="5" type="noConversion"/>
  <pageMargins left="1" right="1" top="0.51180555555555596" bottom="0.59027777777777801" header="0.39305555555555599" footer="0.35416666666666702"/>
  <pageSetup paperSize="9" scale="84" fitToHeight="0" orientation="landscape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24电梯1</vt:lpstr>
      <vt:lpstr>'24电梯1'!Print_Area</vt:lpstr>
      <vt:lpstr>'24电梯1'!Print_Titles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q d</cp:lastModifiedBy>
  <dcterms:created xsi:type="dcterms:W3CDTF">2025-03-11T06:33:29Z</dcterms:created>
  <dcterms:modified xsi:type="dcterms:W3CDTF">2026-07-18T13:05:06Z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D5EC6182BC5148ED9C3D2287CEBDA5DF_11</vt:lpwstr>
  </property>
  <property fmtid="{D5CDD505-2E9C-101B-9397-08002B2CF9AE}" pid="3" name="KSOProductBuildVer">
    <vt:lpwstr>2052-12.1.0.20305</vt:lpwstr>
  </property>
</Properties>
</file>