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9379875D-F987-40A4-AEB9-9725BAEC2CA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4建筑设备工程" sheetId="1" r:id="rId1"/>
  </sheets>
  <definedNames>
    <definedName name="_xlnm._FilterDatabase" localSheetId="0" hidden="1">'24建筑设备工程'!$A$3:$Q$53</definedName>
    <definedName name="_xlnm.Print_Area" localSheetId="0">'24建筑设备工程'!$A$1:$P$57</definedName>
    <definedName name="_xlnm.Print_Titles" localSheetId="0">'24建筑设备工程'!$2:$3</definedName>
  </definedNames>
  <calcPr calcId="191029"/>
</workbook>
</file>

<file path=xl/calcChain.xml><?xml version="1.0" encoding="utf-8"?>
<calcChain xmlns="http://schemas.openxmlformats.org/spreadsheetml/2006/main">
  <c r="M5" i="1" l="1"/>
  <c r="N5" i="1"/>
  <c r="M6" i="1"/>
  <c r="O6" i="1" s="1"/>
  <c r="N6" i="1"/>
  <c r="M7" i="1"/>
  <c r="N7" i="1"/>
  <c r="M8" i="1"/>
  <c r="N8" i="1"/>
  <c r="M9" i="1"/>
  <c r="O9" i="1" s="1"/>
  <c r="N9" i="1"/>
  <c r="M10" i="1"/>
  <c r="O10" i="1" s="1"/>
  <c r="N10" i="1"/>
  <c r="M11" i="1"/>
  <c r="N11" i="1"/>
  <c r="M12" i="1"/>
  <c r="N12" i="1"/>
  <c r="M13" i="1"/>
  <c r="N13" i="1"/>
  <c r="M14" i="1"/>
  <c r="O14" i="1" s="1"/>
  <c r="N14" i="1"/>
  <c r="M15" i="1"/>
  <c r="N15" i="1"/>
  <c r="M16" i="1"/>
  <c r="N16" i="1"/>
  <c r="M17" i="1"/>
  <c r="O17" i="1" s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O26" i="1" s="1"/>
  <c r="N26" i="1"/>
  <c r="M27" i="1"/>
  <c r="N27" i="1"/>
  <c r="M28" i="1"/>
  <c r="N28" i="1"/>
  <c r="M29" i="1"/>
  <c r="N29" i="1"/>
  <c r="M30" i="1"/>
  <c r="O30" i="1" s="1"/>
  <c r="N30" i="1"/>
  <c r="M31" i="1"/>
  <c r="N31" i="1"/>
  <c r="M32" i="1"/>
  <c r="N32" i="1"/>
  <c r="M33" i="1"/>
  <c r="O33" i="1" s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O40" i="1" s="1"/>
  <c r="N40" i="1"/>
  <c r="M41" i="1"/>
  <c r="N41" i="1"/>
  <c r="M42" i="1"/>
  <c r="N42" i="1"/>
  <c r="M43" i="1"/>
  <c r="O43" i="1" s="1"/>
  <c r="N43" i="1"/>
  <c r="M44" i="1"/>
  <c r="N44" i="1"/>
  <c r="M45" i="1"/>
  <c r="N45" i="1"/>
  <c r="M46" i="1"/>
  <c r="N46" i="1"/>
  <c r="M47" i="1"/>
  <c r="O47" i="1" s="1"/>
  <c r="N47" i="1"/>
  <c r="M48" i="1"/>
  <c r="N48" i="1"/>
  <c r="M49" i="1"/>
  <c r="N49" i="1"/>
  <c r="O49" i="1" s="1"/>
  <c r="M50" i="1"/>
  <c r="N50" i="1"/>
  <c r="M51" i="1"/>
  <c r="N51" i="1"/>
  <c r="M52" i="1"/>
  <c r="N52" i="1"/>
  <c r="M53" i="1"/>
  <c r="N53" i="1"/>
  <c r="N4" i="1"/>
  <c r="M4" i="1"/>
  <c r="O4" i="1" s="1"/>
  <c r="O24" i="1" l="1"/>
  <c r="O46" i="1"/>
  <c r="O42" i="1"/>
  <c r="O27" i="1"/>
  <c r="O19" i="1"/>
  <c r="O53" i="1"/>
  <c r="O41" i="1"/>
  <c r="O31" i="1"/>
  <c r="O25" i="1"/>
  <c r="O13" i="1"/>
  <c r="O37" i="1"/>
  <c r="O8" i="1"/>
  <c r="O51" i="1"/>
  <c r="O29" i="1"/>
  <c r="O22" i="1"/>
  <c r="O18" i="1"/>
  <c r="O44" i="1"/>
  <c r="O50" i="1"/>
  <c r="O32" i="1"/>
  <c r="O28" i="1"/>
  <c r="O21" i="1"/>
  <c r="O48" i="1"/>
  <c r="O11" i="1"/>
  <c r="O35" i="1"/>
  <c r="O45" i="1"/>
  <c r="O38" i="1"/>
  <c r="O34" i="1"/>
  <c r="O16" i="1"/>
  <c r="O5" i="1"/>
  <c r="P5" i="1" s="1"/>
  <c r="O15" i="1"/>
  <c r="O12" i="1"/>
  <c r="O52" i="1"/>
  <c r="O39" i="1"/>
  <c r="O36" i="1"/>
  <c r="O23" i="1"/>
  <c r="O20" i="1"/>
  <c r="O7" i="1"/>
  <c r="P7" i="1" s="1"/>
  <c r="P20" i="1" l="1"/>
  <c r="P48" i="1"/>
  <c r="P23" i="1"/>
  <c r="P26" i="1"/>
  <c r="P27" i="1"/>
  <c r="P13" i="1"/>
  <c r="P32" i="1"/>
  <c r="P19" i="1"/>
  <c r="P11" i="1"/>
  <c r="P22" i="1"/>
  <c r="P28" i="1"/>
  <c r="P53" i="1"/>
  <c r="P42" i="1"/>
  <c r="P39" i="1"/>
  <c r="P41" i="1"/>
  <c r="P46" i="1"/>
  <c r="P49" i="1"/>
  <c r="P50" i="1"/>
  <c r="P33" i="1"/>
  <c r="P6" i="1"/>
  <c r="P16" i="1"/>
  <c r="P37" i="1"/>
  <c r="P35" i="1"/>
  <c r="P45" i="1"/>
  <c r="P43" i="1"/>
  <c r="P14" i="1"/>
  <c r="P47" i="1"/>
  <c r="P38" i="1"/>
  <c r="P21" i="1"/>
  <c r="P24" i="1"/>
  <c r="P36" i="1"/>
  <c r="P52" i="1"/>
  <c r="P17" i="1"/>
  <c r="P10" i="1"/>
  <c r="P4" i="1"/>
  <c r="P40" i="1"/>
  <c r="P51" i="1"/>
  <c r="P9" i="1"/>
  <c r="P34" i="1"/>
  <c r="P30" i="1"/>
  <c r="P12" i="1"/>
  <c r="P18" i="1"/>
  <c r="P15" i="1"/>
  <c r="P25" i="1"/>
  <c r="P8" i="1"/>
  <c r="P44" i="1"/>
  <c r="P31" i="1"/>
  <c r="P29" i="1"/>
</calcChain>
</file>

<file path=xl/sharedStrings.xml><?xml version="1.0" encoding="utf-8"?>
<sst xmlns="http://schemas.openxmlformats.org/spreadsheetml/2006/main" count="125" uniqueCount="70">
  <si>
    <t>广东建设职业技术学院2025-2026学年第1学期对口中职学校三二分段转段考核课程
最终总评成绩统计表—2024级建筑设备工程专业广州城市建设职业学校</t>
  </si>
  <si>
    <t>序号</t>
  </si>
  <si>
    <t>班级</t>
  </si>
  <si>
    <t>姓名</t>
  </si>
  <si>
    <t>最终总评成绩排名</t>
  </si>
  <si>
    <t>平时成绩40%</t>
  </si>
  <si>
    <r>
      <rPr>
        <b/>
        <sz val="10"/>
        <color rgb="FF000000"/>
        <rFont val="宋体"/>
        <charset val="134"/>
      </rPr>
      <t>期末成绩6</t>
    </r>
    <r>
      <rPr>
        <sz val="10"/>
        <rFont val="宋体"/>
        <charset val="134"/>
      </rPr>
      <t>0%</t>
    </r>
  </si>
  <si>
    <t>总评成绩</t>
  </si>
  <si>
    <t>24设备1</t>
  </si>
  <si>
    <t>杨籽丰</t>
  </si>
  <si>
    <t>刘宇晨</t>
  </si>
  <si>
    <t>蒋卓熹</t>
  </si>
  <si>
    <t>赖奥杰</t>
  </si>
  <si>
    <t>黄家豪</t>
  </si>
  <si>
    <t>庄盛源</t>
  </si>
  <si>
    <t>麦宏</t>
  </si>
  <si>
    <t>高源</t>
  </si>
  <si>
    <t>李子乐</t>
  </si>
  <si>
    <t>陈泽斌</t>
  </si>
  <si>
    <t>林科奋</t>
  </si>
  <si>
    <t>廖锦标</t>
  </si>
  <si>
    <t>钟润华</t>
  </si>
  <si>
    <t>黄炽轩</t>
  </si>
  <si>
    <t>黄泓鸣</t>
  </si>
  <si>
    <t>谢健彬</t>
  </si>
  <si>
    <t>洪浩钧</t>
  </si>
  <si>
    <t>吴炜岚</t>
  </si>
  <si>
    <t>曾俊杰</t>
  </si>
  <si>
    <t>陈智</t>
  </si>
  <si>
    <t>叶俊淏</t>
  </si>
  <si>
    <t>廖康琪</t>
  </si>
  <si>
    <t>曾宪宇</t>
  </si>
  <si>
    <t>徐维航</t>
  </si>
  <si>
    <t>唐志勇</t>
  </si>
  <si>
    <t>梁伟权</t>
  </si>
  <si>
    <t>简炜杭</t>
  </si>
  <si>
    <t>赖力图</t>
  </si>
  <si>
    <t>余知阳</t>
  </si>
  <si>
    <t>黄鑫</t>
  </si>
  <si>
    <t>李宗城</t>
  </si>
  <si>
    <t>梁泓艺</t>
  </si>
  <si>
    <t>刘全焰</t>
  </si>
  <si>
    <t>曹梓骏</t>
  </si>
  <si>
    <t>林思翰</t>
  </si>
  <si>
    <t>区沛丰</t>
  </si>
  <si>
    <t>谷志轩</t>
  </si>
  <si>
    <t>胡熙</t>
  </si>
  <si>
    <t>赖文乐</t>
  </si>
  <si>
    <t>陈浩衡</t>
  </si>
  <si>
    <t>曾永锋</t>
  </si>
  <si>
    <t>张家榕</t>
  </si>
  <si>
    <t>钟昊言</t>
  </si>
  <si>
    <t>陈镜宇</t>
  </si>
  <si>
    <t>钟伟钦</t>
  </si>
  <si>
    <t>胡舒涵</t>
  </si>
  <si>
    <t>何铭聪</t>
  </si>
  <si>
    <t>苏子乔</t>
  </si>
  <si>
    <t>林子谦</t>
  </si>
  <si>
    <t>江煜朗</t>
  </si>
  <si>
    <t>说明：我校对与你校中高职贯通培养的2024级的2025-2026学年第1学期转段考核最终总评成绩进行了公示，公示期为2026年2月26日至2026年3月4日，共5个工作日，公示期间未曾收到任何异议，特此说明。</t>
  </si>
  <si>
    <t>成绩汇总人：</t>
  </si>
  <si>
    <t>成绩校对人：</t>
  </si>
  <si>
    <t>负责人签字：</t>
  </si>
  <si>
    <t>中职学校（公章）</t>
  </si>
  <si>
    <t>（公共基础课）
电工基础</t>
    <phoneticPr fontId="10" type="noConversion"/>
  </si>
  <si>
    <t>（专业课）
室内给排水设备及管道安装</t>
    <phoneticPr fontId="10" type="noConversion"/>
  </si>
  <si>
    <t>（专业课）
室内配电与照明</t>
    <phoneticPr fontId="10" type="noConversion"/>
  </si>
  <si>
    <t>公共基础课折算后成绩</t>
    <phoneticPr fontId="10" type="noConversion"/>
  </si>
  <si>
    <t>专业课折算后成绩</t>
    <phoneticPr fontId="10" type="noConversion"/>
  </si>
  <si>
    <t>最终总成绩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</si>
</sst>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0_ "/>
  </numFmts>
  <fonts count="12" x14ac:knownFonts="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="85" zoomScaleNormal="70" zoomScaleSheetLayoutView="85" workbookViewId="0">
      <pane ySplit="3" topLeftCell="A4" activePane="bottomLeft" state="frozen"/>
      <selection pane="bottomLeft" activeCell="Q7" sqref="Q7"/>
    </sheetView>
  </sheetViews>
  <sheetFormatPr defaultColWidth="9" defaultRowHeight="15" x14ac:dyDescent="0.25"/>
  <cols>
    <col min="1" max="1" width="4.25" customWidth="1"/>
    <col min="2" max="2" width="8.08203125" customWidth="1"/>
    <col min="3" max="3" width="7.75" style="4" customWidth="1"/>
    <col min="4" max="5" width="8.25" customWidth="1"/>
    <col min="6" max="6" width="7.83203125" style="5" customWidth="1"/>
    <col min="7" max="7" width="7.75" customWidth="1"/>
    <col min="8" max="8" width="7.5" customWidth="1"/>
    <col min="9" max="9" width="8.25" customWidth="1"/>
    <col min="10" max="10" width="7" customWidth="1"/>
    <col min="11" max="11" width="6.75" customWidth="1"/>
    <col min="12" max="12" width="8.33203125" customWidth="1"/>
    <col min="13" max="15" width="11.08203125" customWidth="1"/>
    <col min="16" max="16" width="9.25" customWidth="1"/>
  </cols>
  <sheetData>
    <row r="1" spans="1:16" ht="50.5" customHeight="1" x14ac:dyDescent="0.25">
      <c r="A1" s="27" t="s">
        <v>0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1" customFormat="1" ht="33" customHeight="1" x14ac:dyDescent="0.25">
      <c r="A2" s="33" t="s">
        <v>1</v>
      </c>
      <c r="B2" s="33" t="s">
        <v>2</v>
      </c>
      <c r="C2" s="33" t="s">
        <v>3</v>
      </c>
      <c r="D2" s="29" t="s">
        <v>64</v>
      </c>
      <c r="E2" s="30"/>
      <c r="F2" s="31"/>
      <c r="G2" s="30" t="s">
        <v>65</v>
      </c>
      <c r="H2" s="30"/>
      <c r="I2" s="29"/>
      <c r="J2" s="29" t="s">
        <v>66</v>
      </c>
      <c r="K2" s="29"/>
      <c r="L2" s="29"/>
      <c r="M2" s="29" t="s">
        <v>67</v>
      </c>
      <c r="N2" s="35" t="s">
        <v>68</v>
      </c>
      <c r="O2" s="35" t="s">
        <v>69</v>
      </c>
      <c r="P2" s="29" t="s">
        <v>4</v>
      </c>
    </row>
    <row r="3" spans="1:16" s="1" customFormat="1" ht="33" customHeight="1" x14ac:dyDescent="0.25">
      <c r="A3" s="34"/>
      <c r="B3" s="34"/>
      <c r="C3" s="34"/>
      <c r="D3" s="6" t="s">
        <v>5</v>
      </c>
      <c r="E3" s="7" t="s">
        <v>6</v>
      </c>
      <c r="F3" s="8" t="s">
        <v>7</v>
      </c>
      <c r="G3" s="7" t="s">
        <v>5</v>
      </c>
      <c r="H3" s="7" t="s">
        <v>6</v>
      </c>
      <c r="I3" s="6" t="s">
        <v>7</v>
      </c>
      <c r="J3" s="6" t="s">
        <v>5</v>
      </c>
      <c r="K3" s="6" t="s">
        <v>6</v>
      </c>
      <c r="L3" s="6" t="s">
        <v>7</v>
      </c>
      <c r="M3" s="29"/>
      <c r="N3" s="36"/>
      <c r="O3" s="36"/>
      <c r="P3" s="29"/>
    </row>
    <row r="4" spans="1:16" s="2" customFormat="1" ht="24.65" customHeight="1" x14ac:dyDescent="0.25">
      <c r="A4" s="9">
        <v>1</v>
      </c>
      <c r="B4" s="9" t="s">
        <v>8</v>
      </c>
      <c r="C4" s="10" t="s">
        <v>9</v>
      </c>
      <c r="D4" s="11">
        <v>98</v>
      </c>
      <c r="E4" s="9">
        <v>91</v>
      </c>
      <c r="F4" s="12">
        <v>93.8</v>
      </c>
      <c r="G4" s="9">
        <v>98</v>
      </c>
      <c r="H4" s="9">
        <v>85</v>
      </c>
      <c r="I4" s="12">
        <v>90.2</v>
      </c>
      <c r="J4" s="13">
        <v>95</v>
      </c>
      <c r="K4" s="13">
        <v>97</v>
      </c>
      <c r="L4" s="12">
        <v>96.2</v>
      </c>
      <c r="M4" s="26">
        <f>F4*0.4</f>
        <v>37.520000000000003</v>
      </c>
      <c r="N4" s="14">
        <f>(I4++L4)/2*0.6</f>
        <v>55.92</v>
      </c>
      <c r="O4" s="14">
        <f>M4+N4</f>
        <v>93.44</v>
      </c>
      <c r="P4" s="9">
        <f>_xlfn.RANK.EQ(O4,O:O,0)</f>
        <v>1</v>
      </c>
    </row>
    <row r="5" spans="1:16" s="2" customFormat="1" ht="24.65" customHeight="1" x14ac:dyDescent="0.25">
      <c r="A5" s="9">
        <v>2</v>
      </c>
      <c r="B5" s="9" t="s">
        <v>8</v>
      </c>
      <c r="C5" s="10" t="s">
        <v>10</v>
      </c>
      <c r="D5" s="11">
        <v>98</v>
      </c>
      <c r="E5" s="9">
        <v>88</v>
      </c>
      <c r="F5" s="12">
        <v>92</v>
      </c>
      <c r="G5" s="9">
        <v>98</v>
      </c>
      <c r="H5" s="9">
        <v>94</v>
      </c>
      <c r="I5" s="12">
        <v>95.6</v>
      </c>
      <c r="J5" s="13">
        <v>90</v>
      </c>
      <c r="K5" s="13">
        <v>94</v>
      </c>
      <c r="L5" s="12">
        <v>92.4</v>
      </c>
      <c r="M5" s="26">
        <f t="shared" ref="M5:M53" si="0">F5*0.4</f>
        <v>36.800000000000004</v>
      </c>
      <c r="N5" s="14">
        <f t="shared" ref="N5:N53" si="1">(I5++L5)/2*0.6</f>
        <v>56.4</v>
      </c>
      <c r="O5" s="14">
        <f t="shared" ref="O5:O53" si="2">M5+N5</f>
        <v>93.2</v>
      </c>
      <c r="P5" s="9">
        <f t="shared" ref="P5:P53" si="3">_xlfn.RANK.EQ(O5,O:O,0)</f>
        <v>2</v>
      </c>
    </row>
    <row r="6" spans="1:16" s="2" customFormat="1" ht="24.65" customHeight="1" x14ac:dyDescent="0.25">
      <c r="A6" s="9">
        <v>3</v>
      </c>
      <c r="B6" s="9" t="s">
        <v>8</v>
      </c>
      <c r="C6" s="10" t="s">
        <v>11</v>
      </c>
      <c r="D6" s="11">
        <v>95</v>
      </c>
      <c r="E6" s="9">
        <v>96</v>
      </c>
      <c r="F6" s="12">
        <v>95.6</v>
      </c>
      <c r="G6" s="9">
        <v>92</v>
      </c>
      <c r="H6" s="9">
        <v>85</v>
      </c>
      <c r="I6" s="12">
        <v>87.8</v>
      </c>
      <c r="J6" s="13">
        <v>95</v>
      </c>
      <c r="K6" s="13">
        <v>94</v>
      </c>
      <c r="L6" s="12">
        <v>94.4</v>
      </c>
      <c r="M6" s="26">
        <f t="shared" si="0"/>
        <v>38.24</v>
      </c>
      <c r="N6" s="14">
        <f t="shared" si="1"/>
        <v>54.66</v>
      </c>
      <c r="O6" s="14">
        <f t="shared" si="2"/>
        <v>92.9</v>
      </c>
      <c r="P6" s="9">
        <f t="shared" si="3"/>
        <v>3</v>
      </c>
    </row>
    <row r="7" spans="1:16" s="2" customFormat="1" ht="24.65" customHeight="1" x14ac:dyDescent="0.25">
      <c r="A7" s="9">
        <v>4</v>
      </c>
      <c r="B7" s="9" t="s">
        <v>8</v>
      </c>
      <c r="C7" s="10" t="s">
        <v>12</v>
      </c>
      <c r="D7" s="11">
        <v>95</v>
      </c>
      <c r="E7" s="9">
        <v>88</v>
      </c>
      <c r="F7" s="12">
        <v>90.8</v>
      </c>
      <c r="G7" s="9">
        <v>98</v>
      </c>
      <c r="H7" s="9">
        <v>94</v>
      </c>
      <c r="I7" s="12">
        <v>95.6</v>
      </c>
      <c r="J7" s="13">
        <v>95</v>
      </c>
      <c r="K7" s="13">
        <v>87</v>
      </c>
      <c r="L7" s="12">
        <v>90.2</v>
      </c>
      <c r="M7" s="26">
        <f t="shared" si="0"/>
        <v>36.32</v>
      </c>
      <c r="N7" s="14">
        <f t="shared" si="1"/>
        <v>55.74</v>
      </c>
      <c r="O7" s="14">
        <f t="shared" si="2"/>
        <v>92.06</v>
      </c>
      <c r="P7" s="9">
        <f t="shared" si="3"/>
        <v>4</v>
      </c>
    </row>
    <row r="8" spans="1:16" s="2" customFormat="1" ht="24.65" customHeight="1" x14ac:dyDescent="0.25">
      <c r="A8" s="9">
        <v>5</v>
      </c>
      <c r="B8" s="9" t="s">
        <v>8</v>
      </c>
      <c r="C8" s="10" t="s">
        <v>13</v>
      </c>
      <c r="D8" s="11">
        <v>93</v>
      </c>
      <c r="E8" s="9">
        <v>89</v>
      </c>
      <c r="F8" s="12">
        <v>90.6</v>
      </c>
      <c r="G8" s="9">
        <v>98</v>
      </c>
      <c r="H8" s="9">
        <v>88</v>
      </c>
      <c r="I8" s="12">
        <v>92</v>
      </c>
      <c r="J8" s="13">
        <v>90</v>
      </c>
      <c r="K8" s="13">
        <v>92</v>
      </c>
      <c r="L8" s="12">
        <v>91.2</v>
      </c>
      <c r="M8" s="26">
        <f t="shared" si="0"/>
        <v>36.24</v>
      </c>
      <c r="N8" s="14">
        <f t="shared" si="1"/>
        <v>54.959999999999994</v>
      </c>
      <c r="O8" s="14">
        <f t="shared" si="2"/>
        <v>91.199999999999989</v>
      </c>
      <c r="P8" s="9">
        <f t="shared" si="3"/>
        <v>5</v>
      </c>
    </row>
    <row r="9" spans="1:16" s="2" customFormat="1" ht="24.65" customHeight="1" x14ac:dyDescent="0.25">
      <c r="A9" s="9">
        <v>6</v>
      </c>
      <c r="B9" s="9" t="s">
        <v>8</v>
      </c>
      <c r="C9" s="10" t="s">
        <v>14</v>
      </c>
      <c r="D9" s="15">
        <v>93</v>
      </c>
      <c r="E9" s="9">
        <v>82</v>
      </c>
      <c r="F9" s="12">
        <v>86.4</v>
      </c>
      <c r="G9" s="9">
        <v>95</v>
      </c>
      <c r="H9" s="9">
        <v>89</v>
      </c>
      <c r="I9" s="12">
        <v>91.4</v>
      </c>
      <c r="J9" s="13">
        <v>88</v>
      </c>
      <c r="K9" s="13">
        <v>98</v>
      </c>
      <c r="L9" s="12">
        <v>94</v>
      </c>
      <c r="M9" s="26">
        <f t="shared" si="0"/>
        <v>34.56</v>
      </c>
      <c r="N9" s="14">
        <f t="shared" si="1"/>
        <v>55.62</v>
      </c>
      <c r="O9" s="14">
        <f t="shared" si="2"/>
        <v>90.18</v>
      </c>
      <c r="P9" s="9">
        <f t="shared" si="3"/>
        <v>8</v>
      </c>
    </row>
    <row r="10" spans="1:16" s="2" customFormat="1" ht="24.65" customHeight="1" x14ac:dyDescent="0.25">
      <c r="A10" s="9">
        <v>7</v>
      </c>
      <c r="B10" s="9" t="s">
        <v>8</v>
      </c>
      <c r="C10" s="10" t="s">
        <v>15</v>
      </c>
      <c r="D10" s="11">
        <v>93</v>
      </c>
      <c r="E10" s="9">
        <v>93</v>
      </c>
      <c r="F10" s="12">
        <v>93</v>
      </c>
      <c r="G10" s="9">
        <v>97</v>
      </c>
      <c r="H10" s="9">
        <v>88</v>
      </c>
      <c r="I10" s="12">
        <v>91.6</v>
      </c>
      <c r="J10" s="13">
        <v>78</v>
      </c>
      <c r="K10" s="13">
        <v>92</v>
      </c>
      <c r="L10" s="12">
        <v>86.4</v>
      </c>
      <c r="M10" s="26">
        <f t="shared" si="0"/>
        <v>37.200000000000003</v>
      </c>
      <c r="N10" s="14">
        <f t="shared" si="1"/>
        <v>53.4</v>
      </c>
      <c r="O10" s="14">
        <f t="shared" si="2"/>
        <v>90.6</v>
      </c>
      <c r="P10" s="9">
        <f t="shared" si="3"/>
        <v>6</v>
      </c>
    </row>
    <row r="11" spans="1:16" s="2" customFormat="1" ht="24.65" customHeight="1" x14ac:dyDescent="0.25">
      <c r="A11" s="9">
        <v>8</v>
      </c>
      <c r="B11" s="9" t="s">
        <v>8</v>
      </c>
      <c r="C11" s="10" t="s">
        <v>16</v>
      </c>
      <c r="D11" s="11">
        <v>92</v>
      </c>
      <c r="E11" s="9">
        <v>90</v>
      </c>
      <c r="F11" s="12">
        <v>90.8</v>
      </c>
      <c r="G11" s="9">
        <v>98</v>
      </c>
      <c r="H11" s="9">
        <v>80</v>
      </c>
      <c r="I11" s="12">
        <v>87.2</v>
      </c>
      <c r="J11" s="13">
        <v>90</v>
      </c>
      <c r="K11" s="13">
        <v>95</v>
      </c>
      <c r="L11" s="12">
        <v>93</v>
      </c>
      <c r="M11" s="26">
        <f t="shared" si="0"/>
        <v>36.32</v>
      </c>
      <c r="N11" s="14">
        <f t="shared" si="1"/>
        <v>54.059999999999995</v>
      </c>
      <c r="O11" s="14">
        <f t="shared" si="2"/>
        <v>90.38</v>
      </c>
      <c r="P11" s="9">
        <f t="shared" si="3"/>
        <v>7</v>
      </c>
    </row>
    <row r="12" spans="1:16" s="2" customFormat="1" ht="24.65" customHeight="1" x14ac:dyDescent="0.25">
      <c r="A12" s="9">
        <v>9</v>
      </c>
      <c r="B12" s="9" t="s">
        <v>8</v>
      </c>
      <c r="C12" s="10" t="s">
        <v>17</v>
      </c>
      <c r="D12" s="11">
        <v>98</v>
      </c>
      <c r="E12" s="9">
        <v>84</v>
      </c>
      <c r="F12" s="12">
        <v>89.6</v>
      </c>
      <c r="G12" s="9">
        <v>90</v>
      </c>
      <c r="H12" s="9">
        <v>85</v>
      </c>
      <c r="I12" s="12">
        <v>87</v>
      </c>
      <c r="J12" s="13">
        <v>88</v>
      </c>
      <c r="K12" s="13">
        <v>95</v>
      </c>
      <c r="L12" s="12">
        <v>92.2</v>
      </c>
      <c r="M12" s="26">
        <f t="shared" si="0"/>
        <v>35.839999999999996</v>
      </c>
      <c r="N12" s="14">
        <f t="shared" si="1"/>
        <v>53.76</v>
      </c>
      <c r="O12" s="14">
        <f t="shared" si="2"/>
        <v>89.6</v>
      </c>
      <c r="P12" s="9">
        <f t="shared" si="3"/>
        <v>10</v>
      </c>
    </row>
    <row r="13" spans="1:16" s="2" customFormat="1" ht="24.65" customHeight="1" x14ac:dyDescent="0.25">
      <c r="A13" s="9">
        <v>10</v>
      </c>
      <c r="B13" s="9" t="s">
        <v>8</v>
      </c>
      <c r="C13" s="10" t="s">
        <v>18</v>
      </c>
      <c r="D13" s="11">
        <v>95</v>
      </c>
      <c r="E13" s="9">
        <v>87</v>
      </c>
      <c r="F13" s="12">
        <v>90.2</v>
      </c>
      <c r="G13" s="9">
        <v>97</v>
      </c>
      <c r="H13" s="9">
        <v>83</v>
      </c>
      <c r="I13" s="12">
        <v>88.6</v>
      </c>
      <c r="J13" s="13">
        <v>90</v>
      </c>
      <c r="K13" s="13">
        <v>90</v>
      </c>
      <c r="L13" s="12">
        <v>90</v>
      </c>
      <c r="M13" s="26">
        <f t="shared" si="0"/>
        <v>36.080000000000005</v>
      </c>
      <c r="N13" s="14">
        <f t="shared" si="1"/>
        <v>53.58</v>
      </c>
      <c r="O13" s="14">
        <f t="shared" si="2"/>
        <v>89.66</v>
      </c>
      <c r="P13" s="9">
        <f t="shared" si="3"/>
        <v>9</v>
      </c>
    </row>
    <row r="14" spans="1:16" s="2" customFormat="1" ht="24.65" customHeight="1" x14ac:dyDescent="0.25">
      <c r="A14" s="9">
        <v>11</v>
      </c>
      <c r="B14" s="9" t="s">
        <v>8</v>
      </c>
      <c r="C14" s="10" t="s">
        <v>19</v>
      </c>
      <c r="D14" s="11">
        <v>89</v>
      </c>
      <c r="E14" s="9">
        <v>80</v>
      </c>
      <c r="F14" s="12">
        <v>83.6</v>
      </c>
      <c r="G14" s="9">
        <v>91</v>
      </c>
      <c r="H14" s="9">
        <v>95</v>
      </c>
      <c r="I14" s="12">
        <v>93.4</v>
      </c>
      <c r="J14" s="13">
        <v>82</v>
      </c>
      <c r="K14" s="13">
        <v>95</v>
      </c>
      <c r="L14" s="12">
        <v>89.8</v>
      </c>
      <c r="M14" s="26">
        <f t="shared" si="0"/>
        <v>33.44</v>
      </c>
      <c r="N14" s="14">
        <f t="shared" si="1"/>
        <v>54.959999999999994</v>
      </c>
      <c r="O14" s="14">
        <f t="shared" si="2"/>
        <v>88.399999999999991</v>
      </c>
      <c r="P14" s="9">
        <f t="shared" si="3"/>
        <v>11</v>
      </c>
    </row>
    <row r="15" spans="1:16" s="2" customFormat="1" ht="24.65" customHeight="1" x14ac:dyDescent="0.25">
      <c r="A15" s="9">
        <v>12</v>
      </c>
      <c r="B15" s="9" t="s">
        <v>8</v>
      </c>
      <c r="C15" s="10" t="s">
        <v>20</v>
      </c>
      <c r="D15" s="11">
        <v>92</v>
      </c>
      <c r="E15" s="9">
        <v>80</v>
      </c>
      <c r="F15" s="12">
        <v>84.8</v>
      </c>
      <c r="G15" s="9">
        <v>98</v>
      </c>
      <c r="H15" s="9">
        <v>83</v>
      </c>
      <c r="I15" s="12">
        <v>89</v>
      </c>
      <c r="J15" s="13">
        <v>88</v>
      </c>
      <c r="K15" s="13">
        <v>93</v>
      </c>
      <c r="L15" s="12">
        <v>91</v>
      </c>
      <c r="M15" s="26">
        <f t="shared" si="0"/>
        <v>33.92</v>
      </c>
      <c r="N15" s="14">
        <f t="shared" si="1"/>
        <v>54</v>
      </c>
      <c r="O15" s="14">
        <f t="shared" si="2"/>
        <v>87.92</v>
      </c>
      <c r="P15" s="9">
        <f t="shared" si="3"/>
        <v>13</v>
      </c>
    </row>
    <row r="16" spans="1:16" s="2" customFormat="1" ht="24.65" customHeight="1" x14ac:dyDescent="0.25">
      <c r="A16" s="9">
        <v>13</v>
      </c>
      <c r="B16" s="9" t="s">
        <v>8</v>
      </c>
      <c r="C16" s="10" t="s">
        <v>21</v>
      </c>
      <c r="D16" s="15">
        <v>84</v>
      </c>
      <c r="E16" s="9">
        <v>95</v>
      </c>
      <c r="F16" s="12">
        <v>90.6</v>
      </c>
      <c r="G16" s="9">
        <v>88</v>
      </c>
      <c r="H16" s="9">
        <v>77</v>
      </c>
      <c r="I16" s="12">
        <v>81.400000000000006</v>
      </c>
      <c r="J16" s="13">
        <v>85</v>
      </c>
      <c r="K16" s="13">
        <v>97</v>
      </c>
      <c r="L16" s="12">
        <v>92.2</v>
      </c>
      <c r="M16" s="26">
        <f t="shared" si="0"/>
        <v>36.24</v>
      </c>
      <c r="N16" s="14">
        <f t="shared" si="1"/>
        <v>52.080000000000005</v>
      </c>
      <c r="O16" s="14">
        <f t="shared" si="2"/>
        <v>88.320000000000007</v>
      </c>
      <c r="P16" s="9">
        <f t="shared" si="3"/>
        <v>12</v>
      </c>
    </row>
    <row r="17" spans="1:16" s="2" customFormat="1" ht="24.65" customHeight="1" x14ac:dyDescent="0.25">
      <c r="A17" s="9">
        <v>14</v>
      </c>
      <c r="B17" s="9" t="s">
        <v>8</v>
      </c>
      <c r="C17" s="10" t="s">
        <v>22</v>
      </c>
      <c r="D17" s="11">
        <v>89</v>
      </c>
      <c r="E17" s="9">
        <v>94</v>
      </c>
      <c r="F17" s="12">
        <v>92</v>
      </c>
      <c r="G17" s="9">
        <v>85</v>
      </c>
      <c r="H17" s="9">
        <v>87</v>
      </c>
      <c r="I17" s="12">
        <v>86.2</v>
      </c>
      <c r="J17" s="13">
        <v>70</v>
      </c>
      <c r="K17" s="13">
        <v>92</v>
      </c>
      <c r="L17" s="12">
        <v>83.2</v>
      </c>
      <c r="M17" s="26">
        <f t="shared" si="0"/>
        <v>36.800000000000004</v>
      </c>
      <c r="N17" s="14">
        <f t="shared" si="1"/>
        <v>50.82</v>
      </c>
      <c r="O17" s="14">
        <f t="shared" si="2"/>
        <v>87.62</v>
      </c>
      <c r="P17" s="9">
        <f t="shared" si="3"/>
        <v>14</v>
      </c>
    </row>
    <row r="18" spans="1:16" s="2" customFormat="1" ht="24.65" customHeight="1" x14ac:dyDescent="0.25">
      <c r="A18" s="9">
        <v>15</v>
      </c>
      <c r="B18" s="9" t="s">
        <v>8</v>
      </c>
      <c r="C18" s="10" t="s">
        <v>23</v>
      </c>
      <c r="D18" s="11">
        <v>95</v>
      </c>
      <c r="E18" s="9">
        <v>87</v>
      </c>
      <c r="F18" s="12">
        <v>90.2</v>
      </c>
      <c r="G18" s="9">
        <v>87</v>
      </c>
      <c r="H18" s="9">
        <v>76</v>
      </c>
      <c r="I18" s="12">
        <v>80.400000000000006</v>
      </c>
      <c r="J18" s="13">
        <v>88</v>
      </c>
      <c r="K18" s="13">
        <v>92</v>
      </c>
      <c r="L18" s="12">
        <v>90.4</v>
      </c>
      <c r="M18" s="26">
        <f t="shared" si="0"/>
        <v>36.080000000000005</v>
      </c>
      <c r="N18" s="14">
        <f t="shared" si="1"/>
        <v>51.24</v>
      </c>
      <c r="O18" s="14">
        <f t="shared" si="2"/>
        <v>87.320000000000007</v>
      </c>
      <c r="P18" s="9">
        <f t="shared" si="3"/>
        <v>15</v>
      </c>
    </row>
    <row r="19" spans="1:16" s="2" customFormat="1" ht="24.65" customHeight="1" x14ac:dyDescent="0.25">
      <c r="A19" s="9">
        <v>16</v>
      </c>
      <c r="B19" s="9" t="s">
        <v>8</v>
      </c>
      <c r="C19" s="10" t="s">
        <v>24</v>
      </c>
      <c r="D19" s="11">
        <v>72</v>
      </c>
      <c r="E19" s="9">
        <v>91</v>
      </c>
      <c r="F19" s="12">
        <v>83.4</v>
      </c>
      <c r="G19" s="9">
        <v>81</v>
      </c>
      <c r="H19" s="9">
        <v>91</v>
      </c>
      <c r="I19" s="12">
        <v>87</v>
      </c>
      <c r="J19" s="13">
        <v>80</v>
      </c>
      <c r="K19" s="13">
        <v>96</v>
      </c>
      <c r="L19" s="12">
        <v>89.6</v>
      </c>
      <c r="M19" s="26">
        <f t="shared" si="0"/>
        <v>33.360000000000007</v>
      </c>
      <c r="N19" s="14">
        <f t="shared" si="1"/>
        <v>52.98</v>
      </c>
      <c r="O19" s="14">
        <f t="shared" si="2"/>
        <v>86.34</v>
      </c>
      <c r="P19" s="9">
        <f t="shared" si="3"/>
        <v>16</v>
      </c>
    </row>
    <row r="20" spans="1:16" s="2" customFormat="1" ht="24.65" customHeight="1" x14ac:dyDescent="0.25">
      <c r="A20" s="9">
        <v>17</v>
      </c>
      <c r="B20" s="9" t="s">
        <v>8</v>
      </c>
      <c r="C20" s="10" t="s">
        <v>25</v>
      </c>
      <c r="D20" s="11">
        <v>96</v>
      </c>
      <c r="E20" s="9">
        <v>86</v>
      </c>
      <c r="F20" s="12">
        <v>90</v>
      </c>
      <c r="G20" s="9">
        <v>97</v>
      </c>
      <c r="H20" s="9">
        <v>62</v>
      </c>
      <c r="I20" s="12">
        <v>76</v>
      </c>
      <c r="J20" s="13">
        <v>90</v>
      </c>
      <c r="K20" s="13">
        <v>93</v>
      </c>
      <c r="L20" s="12">
        <v>91.8</v>
      </c>
      <c r="M20" s="26">
        <f t="shared" si="0"/>
        <v>36</v>
      </c>
      <c r="N20" s="14">
        <f t="shared" si="1"/>
        <v>50.34</v>
      </c>
      <c r="O20" s="14">
        <f t="shared" si="2"/>
        <v>86.34</v>
      </c>
      <c r="P20" s="9">
        <f t="shared" si="3"/>
        <v>16</v>
      </c>
    </row>
    <row r="21" spans="1:16" s="2" customFormat="1" ht="24.65" customHeight="1" x14ac:dyDescent="0.25">
      <c r="A21" s="9">
        <v>18</v>
      </c>
      <c r="B21" s="9" t="s">
        <v>8</v>
      </c>
      <c r="C21" s="10" t="s">
        <v>26</v>
      </c>
      <c r="D21" s="11">
        <v>85</v>
      </c>
      <c r="E21" s="9">
        <v>95</v>
      </c>
      <c r="F21" s="12">
        <v>91</v>
      </c>
      <c r="G21" s="9">
        <v>93</v>
      </c>
      <c r="H21" s="9">
        <v>80</v>
      </c>
      <c r="I21" s="12">
        <v>85.2</v>
      </c>
      <c r="J21" s="13">
        <v>80</v>
      </c>
      <c r="K21" s="13">
        <v>82</v>
      </c>
      <c r="L21" s="12">
        <v>81.2</v>
      </c>
      <c r="M21" s="26">
        <f t="shared" si="0"/>
        <v>36.4</v>
      </c>
      <c r="N21" s="14">
        <f t="shared" si="1"/>
        <v>49.92</v>
      </c>
      <c r="O21" s="14">
        <f t="shared" si="2"/>
        <v>86.32</v>
      </c>
      <c r="P21" s="9">
        <f t="shared" si="3"/>
        <v>18</v>
      </c>
    </row>
    <row r="22" spans="1:16" s="2" customFormat="1" ht="24.65" customHeight="1" x14ac:dyDescent="0.25">
      <c r="A22" s="9">
        <v>19</v>
      </c>
      <c r="B22" s="9" t="s">
        <v>8</v>
      </c>
      <c r="C22" s="10" t="s">
        <v>27</v>
      </c>
      <c r="D22" s="11">
        <v>87</v>
      </c>
      <c r="E22" s="9">
        <v>75</v>
      </c>
      <c r="F22" s="12">
        <v>79.8</v>
      </c>
      <c r="G22" s="9">
        <v>99</v>
      </c>
      <c r="H22" s="9">
        <v>80</v>
      </c>
      <c r="I22" s="12">
        <v>87.6</v>
      </c>
      <c r="J22" s="13">
        <v>85</v>
      </c>
      <c r="K22" s="13">
        <v>92</v>
      </c>
      <c r="L22" s="12">
        <v>89.2</v>
      </c>
      <c r="M22" s="26">
        <f t="shared" si="0"/>
        <v>31.92</v>
      </c>
      <c r="N22" s="14">
        <f t="shared" si="1"/>
        <v>53.04</v>
      </c>
      <c r="O22" s="14">
        <f t="shared" si="2"/>
        <v>84.960000000000008</v>
      </c>
      <c r="P22" s="9">
        <f t="shared" si="3"/>
        <v>20</v>
      </c>
    </row>
    <row r="23" spans="1:16" s="2" customFormat="1" ht="24.65" customHeight="1" x14ac:dyDescent="0.25">
      <c r="A23" s="9">
        <v>20</v>
      </c>
      <c r="B23" s="9" t="s">
        <v>8</v>
      </c>
      <c r="C23" s="10" t="s">
        <v>28</v>
      </c>
      <c r="D23" s="11">
        <v>90</v>
      </c>
      <c r="E23" s="9">
        <v>84</v>
      </c>
      <c r="F23" s="12">
        <v>86.4</v>
      </c>
      <c r="G23" s="9">
        <v>91</v>
      </c>
      <c r="H23" s="9">
        <v>79</v>
      </c>
      <c r="I23" s="12">
        <v>83.8</v>
      </c>
      <c r="J23" s="13">
        <v>80</v>
      </c>
      <c r="K23" s="13">
        <v>90</v>
      </c>
      <c r="L23" s="12">
        <v>86</v>
      </c>
      <c r="M23" s="26">
        <f t="shared" si="0"/>
        <v>34.56</v>
      </c>
      <c r="N23" s="14">
        <f t="shared" si="1"/>
        <v>50.940000000000005</v>
      </c>
      <c r="O23" s="14">
        <f t="shared" si="2"/>
        <v>85.5</v>
      </c>
      <c r="P23" s="9">
        <f t="shared" si="3"/>
        <v>19</v>
      </c>
    </row>
    <row r="24" spans="1:16" s="2" customFormat="1" ht="24.65" customHeight="1" x14ac:dyDescent="0.25">
      <c r="A24" s="9">
        <v>21</v>
      </c>
      <c r="B24" s="9" t="s">
        <v>8</v>
      </c>
      <c r="C24" s="10" t="s">
        <v>29</v>
      </c>
      <c r="D24" s="11">
        <v>75</v>
      </c>
      <c r="E24" s="9">
        <v>89</v>
      </c>
      <c r="F24" s="12">
        <v>83.4</v>
      </c>
      <c r="G24" s="9">
        <v>80</v>
      </c>
      <c r="H24" s="9">
        <v>86</v>
      </c>
      <c r="I24" s="12">
        <v>83.6</v>
      </c>
      <c r="J24" s="13">
        <v>85</v>
      </c>
      <c r="K24" s="13">
        <v>88</v>
      </c>
      <c r="L24" s="12">
        <v>86.8</v>
      </c>
      <c r="M24" s="26">
        <f t="shared" si="0"/>
        <v>33.360000000000007</v>
      </c>
      <c r="N24" s="14">
        <f t="shared" si="1"/>
        <v>51.11999999999999</v>
      </c>
      <c r="O24" s="14">
        <f t="shared" si="2"/>
        <v>84.47999999999999</v>
      </c>
      <c r="P24" s="9">
        <f t="shared" si="3"/>
        <v>21</v>
      </c>
    </row>
    <row r="25" spans="1:16" s="2" customFormat="1" ht="24.65" customHeight="1" x14ac:dyDescent="0.25">
      <c r="A25" s="9">
        <v>22</v>
      </c>
      <c r="B25" s="9" t="s">
        <v>8</v>
      </c>
      <c r="C25" s="10" t="s">
        <v>30</v>
      </c>
      <c r="D25" s="11">
        <v>84</v>
      </c>
      <c r="E25" s="9">
        <v>78</v>
      </c>
      <c r="F25" s="12">
        <v>80.400000000000006</v>
      </c>
      <c r="G25" s="9">
        <v>87</v>
      </c>
      <c r="H25" s="9">
        <v>76</v>
      </c>
      <c r="I25" s="12">
        <v>80.400000000000006</v>
      </c>
      <c r="J25" s="13">
        <v>88</v>
      </c>
      <c r="K25" s="13">
        <v>93</v>
      </c>
      <c r="L25" s="12">
        <v>91</v>
      </c>
      <c r="M25" s="26">
        <f t="shared" si="0"/>
        <v>32.160000000000004</v>
      </c>
      <c r="N25" s="14">
        <f t="shared" si="1"/>
        <v>51.42</v>
      </c>
      <c r="O25" s="14">
        <f t="shared" si="2"/>
        <v>83.580000000000013</v>
      </c>
      <c r="P25" s="9">
        <f t="shared" si="3"/>
        <v>25</v>
      </c>
    </row>
    <row r="26" spans="1:16" s="2" customFormat="1" ht="24.65" customHeight="1" x14ac:dyDescent="0.25">
      <c r="A26" s="9">
        <v>23</v>
      </c>
      <c r="B26" s="9" t="s">
        <v>8</v>
      </c>
      <c r="C26" s="10" t="s">
        <v>31</v>
      </c>
      <c r="D26" s="11">
        <v>80</v>
      </c>
      <c r="E26" s="9">
        <v>89</v>
      </c>
      <c r="F26" s="12">
        <v>85.4</v>
      </c>
      <c r="G26" s="9">
        <v>85</v>
      </c>
      <c r="H26" s="9">
        <v>86</v>
      </c>
      <c r="I26" s="12">
        <v>85.6</v>
      </c>
      <c r="J26" s="13">
        <v>70</v>
      </c>
      <c r="K26" s="13">
        <v>88</v>
      </c>
      <c r="L26" s="12">
        <v>80.8</v>
      </c>
      <c r="M26" s="26">
        <f t="shared" si="0"/>
        <v>34.160000000000004</v>
      </c>
      <c r="N26" s="14">
        <f t="shared" si="1"/>
        <v>49.919999999999995</v>
      </c>
      <c r="O26" s="14">
        <f t="shared" si="2"/>
        <v>84.08</v>
      </c>
      <c r="P26" s="9">
        <f t="shared" si="3"/>
        <v>22</v>
      </c>
    </row>
    <row r="27" spans="1:16" s="2" customFormat="1" ht="24.65" customHeight="1" x14ac:dyDescent="0.25">
      <c r="A27" s="9">
        <v>24</v>
      </c>
      <c r="B27" s="9" t="s">
        <v>8</v>
      </c>
      <c r="C27" s="10" t="s">
        <v>32</v>
      </c>
      <c r="D27" s="11">
        <v>91</v>
      </c>
      <c r="E27" s="9">
        <v>81</v>
      </c>
      <c r="F27" s="12">
        <v>85</v>
      </c>
      <c r="G27" s="9">
        <v>95</v>
      </c>
      <c r="H27" s="9">
        <v>75</v>
      </c>
      <c r="I27" s="12">
        <v>83</v>
      </c>
      <c r="J27" s="13">
        <v>85</v>
      </c>
      <c r="K27" s="13">
        <v>82</v>
      </c>
      <c r="L27" s="12">
        <v>83.2</v>
      </c>
      <c r="M27" s="26">
        <f t="shared" si="0"/>
        <v>34</v>
      </c>
      <c r="N27" s="14">
        <f t="shared" si="1"/>
        <v>49.859999999999992</v>
      </c>
      <c r="O27" s="14">
        <f t="shared" si="2"/>
        <v>83.859999999999985</v>
      </c>
      <c r="P27" s="9">
        <f t="shared" si="3"/>
        <v>24</v>
      </c>
    </row>
    <row r="28" spans="1:16" s="2" customFormat="1" ht="24.65" customHeight="1" x14ac:dyDescent="0.25">
      <c r="A28" s="9">
        <v>25</v>
      </c>
      <c r="B28" s="9" t="s">
        <v>8</v>
      </c>
      <c r="C28" s="10" t="s">
        <v>33</v>
      </c>
      <c r="D28" s="11">
        <v>75</v>
      </c>
      <c r="E28" s="9">
        <v>98</v>
      </c>
      <c r="F28" s="12">
        <v>88.8</v>
      </c>
      <c r="G28" s="9">
        <v>90</v>
      </c>
      <c r="H28" s="9">
        <v>85</v>
      </c>
      <c r="I28" s="12">
        <v>87</v>
      </c>
      <c r="J28" s="13">
        <v>65</v>
      </c>
      <c r="K28" s="13">
        <v>81</v>
      </c>
      <c r="L28" s="12">
        <v>74.599999999999994</v>
      </c>
      <c r="M28" s="26">
        <f t="shared" si="0"/>
        <v>35.520000000000003</v>
      </c>
      <c r="N28" s="14">
        <f t="shared" si="1"/>
        <v>48.48</v>
      </c>
      <c r="O28" s="14">
        <f t="shared" si="2"/>
        <v>84</v>
      </c>
      <c r="P28" s="9">
        <f t="shared" si="3"/>
        <v>23</v>
      </c>
    </row>
    <row r="29" spans="1:16" s="2" customFormat="1" ht="24.65" customHeight="1" x14ac:dyDescent="0.25">
      <c r="A29" s="9">
        <v>26</v>
      </c>
      <c r="B29" s="9" t="s">
        <v>8</v>
      </c>
      <c r="C29" s="10" t="s">
        <v>34</v>
      </c>
      <c r="D29" s="11">
        <v>90</v>
      </c>
      <c r="E29" s="9">
        <v>76</v>
      </c>
      <c r="F29" s="12">
        <v>81.599999999999994</v>
      </c>
      <c r="G29" s="9">
        <v>90</v>
      </c>
      <c r="H29" s="9">
        <v>82</v>
      </c>
      <c r="I29" s="12">
        <v>85.2</v>
      </c>
      <c r="J29" s="13">
        <v>80</v>
      </c>
      <c r="K29" s="13">
        <v>84</v>
      </c>
      <c r="L29" s="12">
        <v>82.4</v>
      </c>
      <c r="M29" s="26">
        <f t="shared" si="0"/>
        <v>32.64</v>
      </c>
      <c r="N29" s="14">
        <f t="shared" si="1"/>
        <v>50.280000000000008</v>
      </c>
      <c r="O29" s="14">
        <f t="shared" si="2"/>
        <v>82.920000000000016</v>
      </c>
      <c r="P29" s="9">
        <f t="shared" si="3"/>
        <v>27</v>
      </c>
    </row>
    <row r="30" spans="1:16" s="2" customFormat="1" ht="24.65" customHeight="1" x14ac:dyDescent="0.25">
      <c r="A30" s="9">
        <v>27</v>
      </c>
      <c r="B30" s="9" t="s">
        <v>8</v>
      </c>
      <c r="C30" s="10" t="s">
        <v>35</v>
      </c>
      <c r="D30" s="11">
        <v>90</v>
      </c>
      <c r="E30" s="9">
        <v>86</v>
      </c>
      <c r="F30" s="12">
        <v>87.6</v>
      </c>
      <c r="G30" s="9">
        <v>82</v>
      </c>
      <c r="H30" s="9">
        <v>77</v>
      </c>
      <c r="I30" s="12">
        <v>79</v>
      </c>
      <c r="J30" s="13">
        <v>70</v>
      </c>
      <c r="K30" s="13">
        <v>89</v>
      </c>
      <c r="L30" s="12">
        <v>81.400000000000006</v>
      </c>
      <c r="M30" s="26">
        <f t="shared" si="0"/>
        <v>35.04</v>
      </c>
      <c r="N30" s="14">
        <f t="shared" si="1"/>
        <v>48.12</v>
      </c>
      <c r="O30" s="14">
        <f t="shared" si="2"/>
        <v>83.16</v>
      </c>
      <c r="P30" s="9">
        <f t="shared" si="3"/>
        <v>26</v>
      </c>
    </row>
    <row r="31" spans="1:16" s="2" customFormat="1" ht="24.65" customHeight="1" x14ac:dyDescent="0.25">
      <c r="A31" s="9">
        <v>28</v>
      </c>
      <c r="B31" s="9" t="s">
        <v>8</v>
      </c>
      <c r="C31" s="10" t="s">
        <v>36</v>
      </c>
      <c r="D31" s="11">
        <v>90</v>
      </c>
      <c r="E31" s="9">
        <v>84</v>
      </c>
      <c r="F31" s="12">
        <v>86.4</v>
      </c>
      <c r="G31" s="9">
        <v>90</v>
      </c>
      <c r="H31" s="9">
        <v>73</v>
      </c>
      <c r="I31" s="12">
        <v>79.8</v>
      </c>
      <c r="J31" s="13">
        <v>80</v>
      </c>
      <c r="K31" s="13">
        <v>82</v>
      </c>
      <c r="L31" s="12">
        <v>81.2</v>
      </c>
      <c r="M31" s="26">
        <f t="shared" si="0"/>
        <v>34.56</v>
      </c>
      <c r="N31" s="14">
        <f t="shared" si="1"/>
        <v>48.3</v>
      </c>
      <c r="O31" s="14">
        <f t="shared" si="2"/>
        <v>82.86</v>
      </c>
      <c r="P31" s="9">
        <f t="shared" si="3"/>
        <v>28</v>
      </c>
    </row>
    <row r="32" spans="1:16" s="2" customFormat="1" ht="24.65" customHeight="1" x14ac:dyDescent="0.25">
      <c r="A32" s="9">
        <v>29</v>
      </c>
      <c r="B32" s="9" t="s">
        <v>8</v>
      </c>
      <c r="C32" s="10" t="s">
        <v>37</v>
      </c>
      <c r="D32" s="11">
        <v>80</v>
      </c>
      <c r="E32" s="9">
        <v>89</v>
      </c>
      <c r="F32" s="12">
        <v>85.4</v>
      </c>
      <c r="G32" s="9">
        <v>85</v>
      </c>
      <c r="H32" s="9">
        <v>76</v>
      </c>
      <c r="I32" s="12">
        <v>79.599999999999994</v>
      </c>
      <c r="J32" s="13">
        <v>70</v>
      </c>
      <c r="K32" s="13">
        <v>88</v>
      </c>
      <c r="L32" s="12">
        <v>80.8</v>
      </c>
      <c r="M32" s="26">
        <f t="shared" si="0"/>
        <v>34.160000000000004</v>
      </c>
      <c r="N32" s="14">
        <f t="shared" si="1"/>
        <v>48.11999999999999</v>
      </c>
      <c r="O32" s="14">
        <f t="shared" si="2"/>
        <v>82.28</v>
      </c>
      <c r="P32" s="9">
        <f t="shared" si="3"/>
        <v>29</v>
      </c>
    </row>
    <row r="33" spans="1:16" s="2" customFormat="1" ht="24.65" customHeight="1" x14ac:dyDescent="0.25">
      <c r="A33" s="9">
        <v>30</v>
      </c>
      <c r="B33" s="9" t="s">
        <v>8</v>
      </c>
      <c r="C33" s="10" t="s">
        <v>38</v>
      </c>
      <c r="D33" s="11">
        <v>93</v>
      </c>
      <c r="E33" s="9">
        <v>82</v>
      </c>
      <c r="F33" s="12">
        <v>86.4</v>
      </c>
      <c r="G33" s="9">
        <v>91</v>
      </c>
      <c r="H33" s="9">
        <v>78</v>
      </c>
      <c r="I33" s="12">
        <v>83.2</v>
      </c>
      <c r="J33" s="13">
        <v>65</v>
      </c>
      <c r="K33" s="13">
        <v>78</v>
      </c>
      <c r="L33" s="12">
        <v>72.8</v>
      </c>
      <c r="M33" s="26">
        <f t="shared" si="0"/>
        <v>34.56</v>
      </c>
      <c r="N33" s="14">
        <f t="shared" si="1"/>
        <v>46.8</v>
      </c>
      <c r="O33" s="14">
        <f t="shared" si="2"/>
        <v>81.36</v>
      </c>
      <c r="P33" s="9">
        <f t="shared" si="3"/>
        <v>31</v>
      </c>
    </row>
    <row r="34" spans="1:16" s="2" customFormat="1" ht="24.65" customHeight="1" x14ac:dyDescent="0.25">
      <c r="A34" s="9">
        <v>31</v>
      </c>
      <c r="B34" s="9" t="s">
        <v>8</v>
      </c>
      <c r="C34" s="10" t="s">
        <v>39</v>
      </c>
      <c r="D34" s="11">
        <v>80</v>
      </c>
      <c r="E34" s="9">
        <v>93</v>
      </c>
      <c r="F34" s="12">
        <v>87.8</v>
      </c>
      <c r="G34" s="9">
        <v>87</v>
      </c>
      <c r="H34" s="9">
        <v>76</v>
      </c>
      <c r="I34" s="12">
        <v>80.400000000000006</v>
      </c>
      <c r="J34" s="13">
        <v>80</v>
      </c>
      <c r="K34" s="13">
        <v>70</v>
      </c>
      <c r="L34" s="12">
        <v>74</v>
      </c>
      <c r="M34" s="26">
        <f t="shared" si="0"/>
        <v>35.119999999999997</v>
      </c>
      <c r="N34" s="14">
        <f t="shared" si="1"/>
        <v>46.32</v>
      </c>
      <c r="O34" s="14">
        <f t="shared" si="2"/>
        <v>81.44</v>
      </c>
      <c r="P34" s="9">
        <f t="shared" si="3"/>
        <v>30</v>
      </c>
    </row>
    <row r="35" spans="1:16" s="2" customFormat="1" ht="24.65" customHeight="1" x14ac:dyDescent="0.25">
      <c r="A35" s="9">
        <v>32</v>
      </c>
      <c r="B35" s="9" t="s">
        <v>8</v>
      </c>
      <c r="C35" s="10" t="s">
        <v>40</v>
      </c>
      <c r="D35" s="11">
        <v>76</v>
      </c>
      <c r="E35" s="9">
        <v>66</v>
      </c>
      <c r="F35" s="12">
        <v>70</v>
      </c>
      <c r="G35" s="9">
        <v>87</v>
      </c>
      <c r="H35" s="9">
        <v>85</v>
      </c>
      <c r="I35" s="12">
        <v>85.8</v>
      </c>
      <c r="J35" s="13">
        <v>80</v>
      </c>
      <c r="K35" s="13">
        <v>90</v>
      </c>
      <c r="L35" s="12">
        <v>86</v>
      </c>
      <c r="M35" s="26">
        <f t="shared" si="0"/>
        <v>28</v>
      </c>
      <c r="N35" s="14">
        <f t="shared" si="1"/>
        <v>51.54</v>
      </c>
      <c r="O35" s="14">
        <f t="shared" si="2"/>
        <v>79.539999999999992</v>
      </c>
      <c r="P35" s="9">
        <f t="shared" si="3"/>
        <v>34</v>
      </c>
    </row>
    <row r="36" spans="1:16" s="2" customFormat="1" ht="24.65" customHeight="1" x14ac:dyDescent="0.25">
      <c r="A36" s="9">
        <v>33</v>
      </c>
      <c r="B36" s="9" t="s">
        <v>8</v>
      </c>
      <c r="C36" s="10" t="s">
        <v>41</v>
      </c>
      <c r="D36" s="11">
        <v>89</v>
      </c>
      <c r="E36" s="9">
        <v>75</v>
      </c>
      <c r="F36" s="12">
        <v>80.599999999999994</v>
      </c>
      <c r="G36" s="9">
        <v>92</v>
      </c>
      <c r="H36" s="9">
        <v>76</v>
      </c>
      <c r="I36" s="12">
        <v>82.4</v>
      </c>
      <c r="J36" s="13">
        <v>80</v>
      </c>
      <c r="K36" s="13">
        <v>78</v>
      </c>
      <c r="L36" s="12">
        <v>78.8</v>
      </c>
      <c r="M36" s="26">
        <f t="shared" si="0"/>
        <v>32.24</v>
      </c>
      <c r="N36" s="14">
        <f t="shared" si="1"/>
        <v>48.359999999999992</v>
      </c>
      <c r="O36" s="14">
        <f t="shared" si="2"/>
        <v>80.599999999999994</v>
      </c>
      <c r="P36" s="9">
        <f t="shared" si="3"/>
        <v>32</v>
      </c>
    </row>
    <row r="37" spans="1:16" s="2" customFormat="1" ht="24.65" customHeight="1" x14ac:dyDescent="0.25">
      <c r="A37" s="9">
        <v>34</v>
      </c>
      <c r="B37" s="9" t="s">
        <v>8</v>
      </c>
      <c r="C37" s="10" t="s">
        <v>42</v>
      </c>
      <c r="D37" s="11">
        <v>74</v>
      </c>
      <c r="E37" s="9">
        <v>96</v>
      </c>
      <c r="F37" s="12">
        <v>87.2</v>
      </c>
      <c r="G37" s="9">
        <v>80</v>
      </c>
      <c r="H37" s="9">
        <v>74</v>
      </c>
      <c r="I37" s="12">
        <v>76.400000000000006</v>
      </c>
      <c r="J37" s="13">
        <v>70</v>
      </c>
      <c r="K37" s="13">
        <v>78</v>
      </c>
      <c r="L37" s="12">
        <v>74.8</v>
      </c>
      <c r="M37" s="26">
        <f t="shared" si="0"/>
        <v>34.880000000000003</v>
      </c>
      <c r="N37" s="14">
        <f t="shared" si="1"/>
        <v>45.359999999999992</v>
      </c>
      <c r="O37" s="14">
        <f t="shared" si="2"/>
        <v>80.239999999999995</v>
      </c>
      <c r="P37" s="9">
        <f t="shared" si="3"/>
        <v>33</v>
      </c>
    </row>
    <row r="38" spans="1:16" s="2" customFormat="1" ht="24.65" customHeight="1" x14ac:dyDescent="0.25">
      <c r="A38" s="9">
        <v>35</v>
      </c>
      <c r="B38" s="9" t="s">
        <v>8</v>
      </c>
      <c r="C38" s="10" t="s">
        <v>43</v>
      </c>
      <c r="D38" s="11">
        <v>78</v>
      </c>
      <c r="E38" s="9">
        <v>64</v>
      </c>
      <c r="F38" s="12">
        <v>69.599999999999994</v>
      </c>
      <c r="G38" s="9">
        <v>88</v>
      </c>
      <c r="H38" s="9">
        <v>77</v>
      </c>
      <c r="I38" s="12">
        <v>81.400000000000006</v>
      </c>
      <c r="J38" s="13">
        <v>80</v>
      </c>
      <c r="K38" s="13">
        <v>84</v>
      </c>
      <c r="L38" s="12">
        <v>82.4</v>
      </c>
      <c r="M38" s="26">
        <f t="shared" si="0"/>
        <v>27.84</v>
      </c>
      <c r="N38" s="14">
        <f t="shared" si="1"/>
        <v>49.14</v>
      </c>
      <c r="O38" s="14">
        <f t="shared" si="2"/>
        <v>76.98</v>
      </c>
      <c r="P38" s="9">
        <f t="shared" si="3"/>
        <v>36</v>
      </c>
    </row>
    <row r="39" spans="1:16" s="2" customFormat="1" ht="24.65" customHeight="1" x14ac:dyDescent="0.25">
      <c r="A39" s="9">
        <v>36</v>
      </c>
      <c r="B39" s="9" t="s">
        <v>8</v>
      </c>
      <c r="C39" s="10" t="s">
        <v>44</v>
      </c>
      <c r="D39" s="11">
        <v>83</v>
      </c>
      <c r="E39" s="9">
        <v>86</v>
      </c>
      <c r="F39" s="12">
        <v>84.8</v>
      </c>
      <c r="G39" s="9">
        <v>79</v>
      </c>
      <c r="H39" s="9">
        <v>60</v>
      </c>
      <c r="I39" s="12">
        <v>67.599999999999994</v>
      </c>
      <c r="J39" s="13">
        <v>70</v>
      </c>
      <c r="K39" s="13">
        <v>80</v>
      </c>
      <c r="L39" s="12">
        <v>76</v>
      </c>
      <c r="M39" s="26">
        <f t="shared" si="0"/>
        <v>33.92</v>
      </c>
      <c r="N39" s="14">
        <f t="shared" si="1"/>
        <v>43.08</v>
      </c>
      <c r="O39" s="14">
        <f t="shared" si="2"/>
        <v>77</v>
      </c>
      <c r="P39" s="9">
        <f t="shared" si="3"/>
        <v>35</v>
      </c>
    </row>
    <row r="40" spans="1:16" s="2" customFormat="1" ht="24.65" customHeight="1" x14ac:dyDescent="0.25">
      <c r="A40" s="9">
        <v>37</v>
      </c>
      <c r="B40" s="9" t="s">
        <v>8</v>
      </c>
      <c r="C40" s="10" t="s">
        <v>45</v>
      </c>
      <c r="D40" s="11">
        <v>75</v>
      </c>
      <c r="E40" s="9">
        <v>68</v>
      </c>
      <c r="F40" s="12">
        <v>70.8</v>
      </c>
      <c r="G40" s="9">
        <v>83</v>
      </c>
      <c r="H40" s="9">
        <v>72</v>
      </c>
      <c r="I40" s="12">
        <v>76.400000000000006</v>
      </c>
      <c r="J40" s="13">
        <v>75</v>
      </c>
      <c r="K40" s="13">
        <v>85</v>
      </c>
      <c r="L40" s="12">
        <v>81</v>
      </c>
      <c r="M40" s="26">
        <f t="shared" si="0"/>
        <v>28.32</v>
      </c>
      <c r="N40" s="14">
        <f t="shared" si="1"/>
        <v>47.22</v>
      </c>
      <c r="O40" s="14">
        <f t="shared" si="2"/>
        <v>75.539999999999992</v>
      </c>
      <c r="P40" s="9">
        <f t="shared" si="3"/>
        <v>38</v>
      </c>
    </row>
    <row r="41" spans="1:16" s="2" customFormat="1" ht="24.65" customHeight="1" x14ac:dyDescent="0.25">
      <c r="A41" s="9">
        <v>38</v>
      </c>
      <c r="B41" s="9" t="s">
        <v>8</v>
      </c>
      <c r="C41" s="10" t="s">
        <v>46</v>
      </c>
      <c r="D41" s="11">
        <v>75</v>
      </c>
      <c r="E41" s="9">
        <v>80</v>
      </c>
      <c r="F41" s="12">
        <v>78</v>
      </c>
      <c r="G41" s="9">
        <v>85</v>
      </c>
      <c r="H41" s="9">
        <v>72</v>
      </c>
      <c r="I41" s="12">
        <v>77.2</v>
      </c>
      <c r="J41" s="13">
        <v>70</v>
      </c>
      <c r="K41" s="13">
        <v>70</v>
      </c>
      <c r="L41" s="12">
        <v>70</v>
      </c>
      <c r="M41" s="26">
        <f t="shared" si="0"/>
        <v>31.200000000000003</v>
      </c>
      <c r="N41" s="14">
        <f t="shared" si="1"/>
        <v>44.16</v>
      </c>
      <c r="O41" s="14">
        <f t="shared" si="2"/>
        <v>75.36</v>
      </c>
      <c r="P41" s="9">
        <f t="shared" si="3"/>
        <v>39</v>
      </c>
    </row>
    <row r="42" spans="1:16" s="2" customFormat="1" ht="24.65" customHeight="1" x14ac:dyDescent="0.25">
      <c r="A42" s="9">
        <v>39</v>
      </c>
      <c r="B42" s="9" t="s">
        <v>8</v>
      </c>
      <c r="C42" s="10" t="s">
        <v>47</v>
      </c>
      <c r="D42" s="11">
        <v>70</v>
      </c>
      <c r="E42" s="9">
        <v>76</v>
      </c>
      <c r="F42" s="12">
        <v>73.599999999999994</v>
      </c>
      <c r="G42" s="9">
        <v>82</v>
      </c>
      <c r="H42" s="9">
        <v>74</v>
      </c>
      <c r="I42" s="12">
        <v>77.2</v>
      </c>
      <c r="J42" s="13">
        <v>70</v>
      </c>
      <c r="K42" s="13">
        <v>75</v>
      </c>
      <c r="L42" s="12">
        <v>73</v>
      </c>
      <c r="M42" s="26">
        <f t="shared" si="0"/>
        <v>29.439999999999998</v>
      </c>
      <c r="N42" s="14">
        <f t="shared" si="1"/>
        <v>45.059999999999995</v>
      </c>
      <c r="O42" s="14">
        <f t="shared" si="2"/>
        <v>74.5</v>
      </c>
      <c r="P42" s="9">
        <f t="shared" si="3"/>
        <v>40</v>
      </c>
    </row>
    <row r="43" spans="1:16" s="2" customFormat="1" ht="24.65" customHeight="1" x14ac:dyDescent="0.25">
      <c r="A43" s="9">
        <v>40</v>
      </c>
      <c r="B43" s="9" t="s">
        <v>8</v>
      </c>
      <c r="C43" s="10" t="s">
        <v>48</v>
      </c>
      <c r="D43" s="11">
        <v>80</v>
      </c>
      <c r="E43" s="9">
        <v>92</v>
      </c>
      <c r="F43" s="12">
        <v>87.2</v>
      </c>
      <c r="G43" s="9">
        <v>83</v>
      </c>
      <c r="H43" s="9">
        <v>61</v>
      </c>
      <c r="I43" s="12">
        <v>69.8</v>
      </c>
      <c r="J43" s="13">
        <v>68</v>
      </c>
      <c r="K43" s="13">
        <v>66</v>
      </c>
      <c r="L43" s="12">
        <v>66.8</v>
      </c>
      <c r="M43" s="26">
        <f t="shared" si="0"/>
        <v>34.880000000000003</v>
      </c>
      <c r="N43" s="14">
        <f t="shared" si="1"/>
        <v>40.98</v>
      </c>
      <c r="O43" s="14">
        <f t="shared" si="2"/>
        <v>75.86</v>
      </c>
      <c r="P43" s="9">
        <f t="shared" si="3"/>
        <v>37</v>
      </c>
    </row>
    <row r="44" spans="1:16" s="2" customFormat="1" ht="24.65" customHeight="1" x14ac:dyDescent="0.25">
      <c r="A44" s="9">
        <v>41</v>
      </c>
      <c r="B44" s="9" t="s">
        <v>8</v>
      </c>
      <c r="C44" s="10" t="s">
        <v>49</v>
      </c>
      <c r="D44" s="11">
        <v>86</v>
      </c>
      <c r="E44" s="9">
        <v>64</v>
      </c>
      <c r="F44" s="12">
        <v>72.8</v>
      </c>
      <c r="G44" s="9">
        <v>82</v>
      </c>
      <c r="H44" s="9">
        <v>58</v>
      </c>
      <c r="I44" s="12">
        <v>67.599999999999994</v>
      </c>
      <c r="J44" s="13">
        <v>80</v>
      </c>
      <c r="K44" s="13">
        <v>81</v>
      </c>
      <c r="L44" s="12">
        <v>80.599999999999994</v>
      </c>
      <c r="M44" s="26">
        <f t="shared" si="0"/>
        <v>29.12</v>
      </c>
      <c r="N44" s="14">
        <f t="shared" si="1"/>
        <v>44.459999999999994</v>
      </c>
      <c r="O44" s="14">
        <f t="shared" si="2"/>
        <v>73.58</v>
      </c>
      <c r="P44" s="9">
        <f t="shared" si="3"/>
        <v>41</v>
      </c>
    </row>
    <row r="45" spans="1:16" s="2" customFormat="1" ht="24.65" customHeight="1" x14ac:dyDescent="0.25">
      <c r="A45" s="9">
        <v>42</v>
      </c>
      <c r="B45" s="9" t="s">
        <v>8</v>
      </c>
      <c r="C45" s="10" t="s">
        <v>50</v>
      </c>
      <c r="D45" s="15">
        <v>70</v>
      </c>
      <c r="E45" s="9">
        <v>74</v>
      </c>
      <c r="F45" s="12">
        <v>72.400000000000006</v>
      </c>
      <c r="G45" s="9">
        <v>81</v>
      </c>
      <c r="H45" s="9">
        <v>77</v>
      </c>
      <c r="I45" s="12">
        <v>78.599999999999994</v>
      </c>
      <c r="J45" s="13">
        <v>60</v>
      </c>
      <c r="K45" s="13">
        <v>74</v>
      </c>
      <c r="L45" s="12">
        <v>68.400000000000006</v>
      </c>
      <c r="M45" s="26">
        <f t="shared" si="0"/>
        <v>28.960000000000004</v>
      </c>
      <c r="N45" s="14">
        <f t="shared" si="1"/>
        <v>44.1</v>
      </c>
      <c r="O45" s="14">
        <f t="shared" si="2"/>
        <v>73.06</v>
      </c>
      <c r="P45" s="9">
        <f t="shared" si="3"/>
        <v>43</v>
      </c>
    </row>
    <row r="46" spans="1:16" s="2" customFormat="1" ht="24.65" customHeight="1" x14ac:dyDescent="0.25">
      <c r="A46" s="9">
        <v>43</v>
      </c>
      <c r="B46" s="9" t="s">
        <v>8</v>
      </c>
      <c r="C46" s="10" t="s">
        <v>51</v>
      </c>
      <c r="D46" s="15">
        <v>75</v>
      </c>
      <c r="E46" s="9">
        <v>74</v>
      </c>
      <c r="F46" s="12">
        <v>74.400000000000006</v>
      </c>
      <c r="G46" s="9">
        <v>90</v>
      </c>
      <c r="H46" s="9">
        <v>58</v>
      </c>
      <c r="I46" s="12">
        <v>70.8</v>
      </c>
      <c r="J46" s="13">
        <v>70</v>
      </c>
      <c r="K46" s="13">
        <v>77</v>
      </c>
      <c r="L46" s="12">
        <v>74.2</v>
      </c>
      <c r="M46" s="26">
        <f t="shared" si="0"/>
        <v>29.760000000000005</v>
      </c>
      <c r="N46" s="14">
        <f t="shared" si="1"/>
        <v>43.5</v>
      </c>
      <c r="O46" s="14">
        <f t="shared" si="2"/>
        <v>73.260000000000005</v>
      </c>
      <c r="P46" s="9">
        <f t="shared" si="3"/>
        <v>42</v>
      </c>
    </row>
    <row r="47" spans="1:16" s="2" customFormat="1" ht="24.65" customHeight="1" x14ac:dyDescent="0.25">
      <c r="A47" s="9">
        <v>44</v>
      </c>
      <c r="B47" s="9" t="s">
        <v>8</v>
      </c>
      <c r="C47" s="10" t="s">
        <v>52</v>
      </c>
      <c r="D47" s="11">
        <v>75</v>
      </c>
      <c r="E47" s="9">
        <v>72</v>
      </c>
      <c r="F47" s="12">
        <v>73.2</v>
      </c>
      <c r="G47" s="9">
        <v>79</v>
      </c>
      <c r="H47" s="9">
        <v>54</v>
      </c>
      <c r="I47" s="12">
        <v>64</v>
      </c>
      <c r="J47" s="13">
        <v>78</v>
      </c>
      <c r="K47" s="13">
        <v>78</v>
      </c>
      <c r="L47" s="12">
        <v>78</v>
      </c>
      <c r="M47" s="26">
        <f t="shared" si="0"/>
        <v>29.28</v>
      </c>
      <c r="N47" s="14">
        <f t="shared" si="1"/>
        <v>42.6</v>
      </c>
      <c r="O47" s="14">
        <f t="shared" si="2"/>
        <v>71.88</v>
      </c>
      <c r="P47" s="9">
        <f t="shared" si="3"/>
        <v>44</v>
      </c>
    </row>
    <row r="48" spans="1:16" s="2" customFormat="1" ht="24.65" customHeight="1" x14ac:dyDescent="0.25">
      <c r="A48" s="9">
        <v>45</v>
      </c>
      <c r="B48" s="9" t="s">
        <v>8</v>
      </c>
      <c r="C48" s="10" t="s">
        <v>53</v>
      </c>
      <c r="D48" s="15">
        <v>70</v>
      </c>
      <c r="E48" s="9">
        <v>91</v>
      </c>
      <c r="F48" s="12">
        <v>82.6</v>
      </c>
      <c r="G48" s="9">
        <v>83</v>
      </c>
      <c r="H48" s="9">
        <v>53</v>
      </c>
      <c r="I48" s="12">
        <v>65</v>
      </c>
      <c r="J48" s="13">
        <v>60</v>
      </c>
      <c r="K48" s="13">
        <v>67</v>
      </c>
      <c r="L48" s="12">
        <v>64.2</v>
      </c>
      <c r="M48" s="26">
        <f t="shared" si="0"/>
        <v>33.04</v>
      </c>
      <c r="N48" s="14">
        <f t="shared" si="1"/>
        <v>38.76</v>
      </c>
      <c r="O48" s="14">
        <f t="shared" si="2"/>
        <v>71.8</v>
      </c>
      <c r="P48" s="9">
        <f t="shared" si="3"/>
        <v>45</v>
      </c>
    </row>
    <row r="49" spans="1:17" ht="24" customHeight="1" x14ac:dyDescent="0.25">
      <c r="A49" s="9">
        <v>46</v>
      </c>
      <c r="B49" s="9" t="s">
        <v>8</v>
      </c>
      <c r="C49" s="10" t="s">
        <v>54</v>
      </c>
      <c r="D49" s="11">
        <v>70</v>
      </c>
      <c r="E49" s="9">
        <v>78</v>
      </c>
      <c r="F49" s="12">
        <v>74.8</v>
      </c>
      <c r="G49" s="9">
        <v>81</v>
      </c>
      <c r="H49" s="9">
        <v>67</v>
      </c>
      <c r="I49" s="12">
        <v>72.599999999999994</v>
      </c>
      <c r="J49" s="13">
        <v>60</v>
      </c>
      <c r="K49" s="13">
        <v>67</v>
      </c>
      <c r="L49" s="12">
        <v>64.2</v>
      </c>
      <c r="M49" s="26">
        <f t="shared" si="0"/>
        <v>29.92</v>
      </c>
      <c r="N49" s="14">
        <f t="shared" si="1"/>
        <v>41.04</v>
      </c>
      <c r="O49" s="14">
        <f t="shared" si="2"/>
        <v>70.960000000000008</v>
      </c>
      <c r="P49" s="9">
        <f t="shared" si="3"/>
        <v>46</v>
      </c>
    </row>
    <row r="50" spans="1:17" ht="24" customHeight="1" x14ac:dyDescent="0.25">
      <c r="A50" s="9">
        <v>47</v>
      </c>
      <c r="B50" s="9" t="s">
        <v>8</v>
      </c>
      <c r="C50" s="10" t="s">
        <v>55</v>
      </c>
      <c r="D50" s="11">
        <v>75</v>
      </c>
      <c r="E50" s="9">
        <v>65</v>
      </c>
      <c r="F50" s="12">
        <v>69</v>
      </c>
      <c r="G50" s="9">
        <v>80</v>
      </c>
      <c r="H50" s="9">
        <v>65</v>
      </c>
      <c r="I50" s="12">
        <v>71</v>
      </c>
      <c r="J50" s="13">
        <v>65</v>
      </c>
      <c r="K50" s="13">
        <v>70</v>
      </c>
      <c r="L50" s="12">
        <v>68</v>
      </c>
      <c r="M50" s="26">
        <f t="shared" si="0"/>
        <v>27.6</v>
      </c>
      <c r="N50" s="14">
        <f t="shared" si="1"/>
        <v>41.699999999999996</v>
      </c>
      <c r="O50" s="14">
        <f t="shared" si="2"/>
        <v>69.3</v>
      </c>
      <c r="P50" s="9">
        <f t="shared" si="3"/>
        <v>47</v>
      </c>
    </row>
    <row r="51" spans="1:17" ht="24" customHeight="1" x14ac:dyDescent="0.25">
      <c r="A51" s="9">
        <v>48</v>
      </c>
      <c r="B51" s="16" t="s">
        <v>8</v>
      </c>
      <c r="C51" s="17" t="s">
        <v>56</v>
      </c>
      <c r="D51" s="18">
        <v>70</v>
      </c>
      <c r="E51" s="16">
        <v>67</v>
      </c>
      <c r="F51" s="19">
        <v>68.2</v>
      </c>
      <c r="G51" s="9">
        <v>84</v>
      </c>
      <c r="H51" s="9">
        <v>72</v>
      </c>
      <c r="I51" s="12">
        <v>76.8</v>
      </c>
      <c r="J51" s="13">
        <v>60</v>
      </c>
      <c r="K51" s="13">
        <v>60</v>
      </c>
      <c r="L51" s="12">
        <v>60</v>
      </c>
      <c r="M51" s="26">
        <f t="shared" si="0"/>
        <v>27.28</v>
      </c>
      <c r="N51" s="14">
        <f t="shared" si="1"/>
        <v>41.04</v>
      </c>
      <c r="O51" s="14">
        <f t="shared" si="2"/>
        <v>68.319999999999993</v>
      </c>
      <c r="P51" s="9">
        <f t="shared" si="3"/>
        <v>48</v>
      </c>
    </row>
    <row r="52" spans="1:17" ht="24" customHeight="1" x14ac:dyDescent="0.25">
      <c r="A52" s="9">
        <v>49</v>
      </c>
      <c r="B52" s="9" t="s">
        <v>8</v>
      </c>
      <c r="C52" s="10" t="s">
        <v>57</v>
      </c>
      <c r="D52" s="11">
        <v>70</v>
      </c>
      <c r="E52" s="9">
        <v>58</v>
      </c>
      <c r="F52" s="12">
        <v>62.8</v>
      </c>
      <c r="G52" s="9">
        <v>79</v>
      </c>
      <c r="H52" s="9">
        <v>74</v>
      </c>
      <c r="I52" s="12">
        <v>76</v>
      </c>
      <c r="J52" s="13">
        <v>60</v>
      </c>
      <c r="K52" s="13">
        <v>60</v>
      </c>
      <c r="L52" s="12">
        <v>60</v>
      </c>
      <c r="M52" s="26">
        <f t="shared" si="0"/>
        <v>25.12</v>
      </c>
      <c r="N52" s="14">
        <f t="shared" si="1"/>
        <v>40.799999999999997</v>
      </c>
      <c r="O52" s="14">
        <f t="shared" si="2"/>
        <v>65.92</v>
      </c>
      <c r="P52" s="9">
        <f t="shared" si="3"/>
        <v>49</v>
      </c>
    </row>
    <row r="53" spans="1:17" ht="24" customHeight="1" x14ac:dyDescent="0.25">
      <c r="A53" s="9">
        <v>50</v>
      </c>
      <c r="B53" s="9" t="s">
        <v>8</v>
      </c>
      <c r="C53" s="10" t="s">
        <v>58</v>
      </c>
      <c r="D53" s="11">
        <v>70</v>
      </c>
      <c r="E53" s="9">
        <v>36</v>
      </c>
      <c r="F53" s="12">
        <v>49.6</v>
      </c>
      <c r="G53" s="9">
        <v>79</v>
      </c>
      <c r="H53" s="9">
        <v>63</v>
      </c>
      <c r="I53" s="12">
        <v>69.400000000000006</v>
      </c>
      <c r="J53" s="13">
        <v>60</v>
      </c>
      <c r="K53" s="13">
        <v>60</v>
      </c>
      <c r="L53" s="12">
        <v>60</v>
      </c>
      <c r="M53" s="26">
        <f t="shared" si="0"/>
        <v>19.840000000000003</v>
      </c>
      <c r="N53" s="14">
        <f t="shared" si="1"/>
        <v>38.82</v>
      </c>
      <c r="O53" s="14">
        <f t="shared" si="2"/>
        <v>58.660000000000004</v>
      </c>
      <c r="P53" s="9">
        <f t="shared" si="3"/>
        <v>50</v>
      </c>
      <c r="Q53" s="20"/>
    </row>
    <row r="54" spans="1:17" x14ac:dyDescent="0.25">
      <c r="C54" s="21"/>
      <c r="E54" s="21"/>
    </row>
    <row r="55" spans="1:17" s="2" customFormat="1" ht="40" customHeight="1" x14ac:dyDescent="0.25">
      <c r="A55" s="32" t="s">
        <v>59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22"/>
    </row>
    <row r="56" spans="1:17" s="3" customFormat="1" ht="20.149999999999999" customHeight="1" x14ac:dyDescent="0.25">
      <c r="A56" s="3" t="s">
        <v>60</v>
      </c>
      <c r="C56" s="23"/>
      <c r="D56" s="23" t="s">
        <v>61</v>
      </c>
      <c r="G56" s="24"/>
      <c r="H56" s="23"/>
      <c r="J56" s="24" t="s">
        <v>62</v>
      </c>
      <c r="M56" s="24"/>
      <c r="N56" s="24"/>
      <c r="O56" s="24"/>
      <c r="P56" s="24"/>
    </row>
    <row r="57" spans="1:17" s="3" customFormat="1" ht="20.149999999999999" customHeight="1" x14ac:dyDescent="0.25">
      <c r="C57" s="23"/>
      <c r="D57" s="23"/>
      <c r="G57" s="25"/>
      <c r="H57" s="23"/>
      <c r="J57" s="24" t="s">
        <v>63</v>
      </c>
      <c r="M57" s="24"/>
      <c r="N57" s="24"/>
      <c r="O57" s="24"/>
      <c r="P57" s="24"/>
    </row>
  </sheetData>
  <mergeCells count="12">
    <mergeCell ref="A1:P1"/>
    <mergeCell ref="D2:F2"/>
    <mergeCell ref="G2:I2"/>
    <mergeCell ref="J2:L2"/>
    <mergeCell ref="A55:P55"/>
    <mergeCell ref="A2:A3"/>
    <mergeCell ref="B2:B3"/>
    <mergeCell ref="C2:C3"/>
    <mergeCell ref="M2:M3"/>
    <mergeCell ref="P2:P3"/>
    <mergeCell ref="N2:N3"/>
    <mergeCell ref="O2:O3"/>
  </mergeCells>
  <phoneticPr fontId="10" type="noConversion"/>
  <printOptions horizontalCentered="1"/>
  <pageMargins left="0.39305555555555599" right="0.35416666666666702" top="0.51180555555555596" bottom="0.51180555555555596" header="0.35416666666666702" footer="0.23611111111111099"/>
  <pageSetup paperSize="9" scale="90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24建筑设备工程</vt:lpstr>
      <vt:lpstr>'24建筑设备工程'!Print_Area</vt:lpstr>
      <vt:lpstr>'24建筑设备工程'!Print_Titles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 d</cp:lastModifiedBy>
  <dcterms:created xsi:type="dcterms:W3CDTF">2026-03-18T01:04:00Z</dcterms:created>
  <dcterms:modified xsi:type="dcterms:W3CDTF">2026-07-18T13:12:53Z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EBF50413C67F44E4A28700D839BB7C9D_11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